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0" yWindow="13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<sst xmlns="http://schemas.openxmlformats.org/spreadsheetml/2006/main" count="120" uniqueCount="88">
  <si>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</si>
  <si>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</si>
  <si>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</si>
  <si>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</si>
  <si>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</si>
  <si>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</si>
  <si>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</si>
  <si>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</si>
  <si>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</si>
  <si>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</si>
  <si>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</si>
  <si>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</si>
  <si>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</si>
  <si>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</si>
  <si>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</si>
  <si>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</si>
  <si>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</si>
  <si>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</si>
  <si>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</si>
  <si>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</si>
  <si>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</si>
  <si>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</si>
  <si>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</si>
  <si>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</si>
  <si>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</si>
  <si>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</si>
  <si>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</si>
  <si>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</si>
  <si>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</si>
  <si>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</si>
  <si>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</si>
  <si>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</si>
  <si>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</si>
  <si>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</si>
  <si>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</si>
  <si>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</si>
  <si>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</si>
  <si>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</si>
  <si>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</si>
  <si>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</si>
  <si>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</si>
  <si>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</si>
  <si>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</si>
  <si>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</si>
  <si>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</si>
  <si>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</si>
  <si>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</si>
  <si>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</si>
  <si>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</si>
  <si>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</si>
  <si>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</si>
  <si>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</si>
  <si>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</si>
  <si>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</si>
  <si>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</si>
  <si>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</si>
  <si>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</si>
  <si>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</si>
  <si>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</si>
  <si>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Rosa 3130</t>
  </si>
  <si>
    <t>Ribes 3131</t>
  </si>
  <si>
    <t>Ribes 3132</t>
  </si>
  <si>
    <t>Castanopsis 3133 EV</t>
  </si>
  <si>
    <t>Rhamnus 3134</t>
  </si>
  <si>
    <t>Cornus 3135</t>
  </si>
  <si>
    <t>Rubus 3136</t>
  </si>
  <si>
    <t>Prunus 3137</t>
  </si>
  <si>
    <t>Ceanothus 3138 EV</t>
  </si>
  <si>
    <t>Arctostaphylos 3139 EV</t>
  </si>
  <si>
    <t>Salix 3140</t>
  </si>
  <si>
    <t>Symphoricarpos 3141</t>
  </si>
  <si>
    <t>Salix 3142</t>
  </si>
  <si>
    <t>Quercus 3143 SP EV</t>
  </si>
  <si>
    <t>Rubus parviflorus 3144</t>
  </si>
  <si>
    <t>Ribes 3145</t>
  </si>
  <si>
    <t>Sorbus 3146</t>
  </si>
  <si>
    <t>Ceanothus 3147 EV</t>
  </si>
  <si>
    <t>Salix 3148</t>
  </si>
  <si>
    <t>Cornus 3149</t>
  </si>
  <si>
    <t>Sambucus 3150</t>
  </si>
  <si>
    <t>Ceanothus 3151 SP EV</t>
  </si>
  <si>
    <t>Arctostaphylos 3152 EV</t>
  </si>
  <si>
    <t>JAW</t>
  </si>
  <si>
    <t>39°16.9'N</t>
  </si>
  <si>
    <t>120°41.4'W</t>
  </si>
  <si>
    <t>1600 m</t>
  </si>
  <si>
    <t>22.07.1990</t>
  </si>
  <si>
    <t>Blue Canyon, California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</si>
</sst>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A4" sqref="A4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82</v>
      </c>
      <c r="B3" s="49" t="s">
        <v>87</v>
      </c>
      <c r="C3" s="49"/>
      <c r="D3" s="50" t="s">
        <v>83</v>
      </c>
      <c r="E3" s="51" t="s">
        <v>84</v>
      </c>
      <c r="F3" s="50" t="s">
        <v>85</v>
      </c>
      <c r="G3" s="52" t="s">
        <v>86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F7">
        <v>1</v>
      </c>
      <c r="G7">
        <v>1</v>
      </c>
      <c r="I7">
        <v>1</v>
      </c>
      <c r="J7" s="58">
        <v>0.5</v>
      </c>
      <c r="M7">
        <v>0.33</v>
      </c>
      <c r="N7">
        <v>0.33</v>
      </c>
      <c r="O7">
        <v>0.33</v>
      </c>
      <c r="S7" s="58"/>
      <c r="T7">
        <v>1</v>
      </c>
      <c r="U7">
        <v>0.5</v>
      </c>
      <c r="V7">
        <v>0.5</v>
      </c>
      <c r="W7" s="58"/>
      <c r="Y7">
        <v>1</v>
      </c>
      <c r="Z7" s="58"/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D8" s="55">
        <v>1</v>
      </c>
      <c r="F8">
        <v>1</v>
      </c>
      <c r="G8">
        <v>1</v>
      </c>
      <c r="H8">
        <v>0.5</v>
      </c>
      <c r="I8">
        <v>0.5</v>
      </c>
      <c r="J8" s="55"/>
      <c r="N8">
        <v>1</v>
      </c>
      <c r="S8" s="55"/>
      <c r="U8">
        <v>1</v>
      </c>
      <c r="W8" s="55"/>
      <c r="Y8">
        <v>0.5</v>
      </c>
      <c r="Z8" s="55">
        <v>0.5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D9" s="55">
        <v>1</v>
      </c>
      <c r="F9">
        <v>0.5</v>
      </c>
      <c r="H9">
        <v>1</v>
      </c>
      <c r="J9" s="55">
        <v>0.5</v>
      </c>
      <c r="M9">
        <v>0.5</v>
      </c>
      <c r="N9">
        <v>0.5</v>
      </c>
      <c r="S9" s="55"/>
      <c r="U9">
        <v>1</v>
      </c>
      <c r="W9" s="55"/>
      <c r="X9">
        <v>0.5</v>
      </c>
      <c r="Y9">
        <v>0.5</v>
      </c>
      <c r="Z9" s="55"/>
      <c r="AA9">
        <v>0.5</v>
      </c>
      <c r="AB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E10">
        <v>1</v>
      </c>
      <c r="J10" s="55"/>
      <c r="N10">
        <v>0.5</v>
      </c>
      <c r="O10">
        <v>0.5</v>
      </c>
      <c r="S10" s="55"/>
      <c r="U10">
        <v>1</v>
      </c>
      <c r="W10" s="55"/>
      <c r="Y10">
        <v>1</v>
      </c>
      <c r="Z10" s="55"/>
      <c r="AB10">
        <v>0.5</v>
      </c>
      <c r="AC10">
        <v>0.5</v>
      </c>
      <c r="AE10" s="55"/>
      <c r="AF10">
        <v>0.33</v>
      </c>
      <c r="AG10">
        <v>0.33</v>
      </c>
      <c r="AH10" s="55">
        <v>0.33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F11">
        <v>0.5</v>
      </c>
      <c r="H11">
        <v>1</v>
      </c>
      <c r="J11" s="55"/>
      <c r="M11">
        <v>0.25</v>
      </c>
      <c r="N11">
        <v>0.25</v>
      </c>
      <c r="O11">
        <v>0.25</v>
      </c>
      <c r="P11">
        <v>0.25</v>
      </c>
      <c r="S11" s="55"/>
      <c r="T11">
        <v>1</v>
      </c>
      <c r="U11">
        <v>1</v>
      </c>
      <c r="W11" s="55"/>
      <c r="Y11">
        <v>1</v>
      </c>
      <c r="Z11" s="55"/>
      <c r="AC11">
        <v>1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1</v>
      </c>
      <c r="J12" s="55"/>
      <c r="O12">
        <v>0.33</v>
      </c>
      <c r="P12">
        <v>0.33</v>
      </c>
      <c r="Q12">
        <v>0.33</v>
      </c>
      <c r="S12" s="55"/>
      <c r="U12">
        <v>0.5</v>
      </c>
      <c r="V12">
        <v>0.5</v>
      </c>
      <c r="W12" s="55"/>
      <c r="Y12">
        <v>1</v>
      </c>
      <c r="Z12" s="55"/>
      <c r="AB12">
        <v>1</v>
      </c>
      <c r="AE12" s="55"/>
      <c r="AF12">
        <v>0.33</v>
      </c>
      <c r="AG12">
        <v>0.33</v>
      </c>
      <c r="AH12" s="55">
        <v>0.33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0.5</v>
      </c>
      <c r="D13" s="55">
        <v>0.5</v>
      </c>
      <c r="F13">
        <v>1</v>
      </c>
      <c r="G13">
        <v>1</v>
      </c>
      <c r="I13">
        <v>1</v>
      </c>
      <c r="J13" s="55">
        <v>1</v>
      </c>
      <c r="M13">
        <v>0.33</v>
      </c>
      <c r="N13">
        <v>0.33</v>
      </c>
      <c r="O13">
        <v>0.33</v>
      </c>
      <c r="S13" s="55"/>
      <c r="U13">
        <v>0.5</v>
      </c>
      <c r="V13">
        <v>0.5</v>
      </c>
      <c r="W13" s="55"/>
      <c r="Y13">
        <v>1</v>
      </c>
      <c r="Z13" s="55"/>
      <c r="AB13">
        <v>1</v>
      </c>
      <c r="AE13" s="55"/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F14">
        <v>1</v>
      </c>
      <c r="G14">
        <v>0.5</v>
      </c>
      <c r="H14">
        <v>1</v>
      </c>
      <c r="J14" s="55"/>
      <c r="M14">
        <v>0.33</v>
      </c>
      <c r="N14">
        <v>0.33</v>
      </c>
      <c r="O14">
        <v>0.33</v>
      </c>
      <c r="S14" s="55"/>
      <c r="T14">
        <v>1</v>
      </c>
      <c r="U14">
        <v>1</v>
      </c>
      <c r="W14" s="55"/>
      <c r="Y14">
        <v>0.5</v>
      </c>
      <c r="Z14" s="55">
        <v>0.5</v>
      </c>
      <c r="AC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1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1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0.5</v>
      </c>
      <c r="H15">
        <v>0.5</v>
      </c>
      <c r="J15" s="55"/>
      <c r="L15">
        <v>0.33</v>
      </c>
      <c r="M15">
        <v>0.33</v>
      </c>
      <c r="N15">
        <v>0.33</v>
      </c>
      <c r="S15" s="55"/>
      <c r="U15">
        <v>1</v>
      </c>
      <c r="W15" s="55"/>
      <c r="Y15">
        <v>1</v>
      </c>
      <c r="Z15" s="55"/>
      <c r="AB15">
        <v>1</v>
      </c>
      <c r="AE15" s="55"/>
      <c r="AH15" s="5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T16">
        <v>1</v>
      </c>
      <c r="U16">
        <v>1</v>
      </c>
      <c r="W16" s="55"/>
      <c r="Y16">
        <v>1</v>
      </c>
      <c r="Z16" s="55"/>
      <c r="AB16">
        <v>0.5</v>
      </c>
      <c r="AC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0.5</v>
      </c>
      <c r="H17">
        <v>0.5</v>
      </c>
      <c r="J17" s="55"/>
      <c r="M17">
        <v>0.33</v>
      </c>
      <c r="N17">
        <v>0.33</v>
      </c>
      <c r="O17">
        <v>0.33</v>
      </c>
      <c r="S17" s="55"/>
      <c r="T17">
        <v>1</v>
      </c>
      <c r="U17">
        <v>1</v>
      </c>
      <c r="W17" s="55"/>
      <c r="Y17">
        <v>0.5</v>
      </c>
      <c r="Z17" s="55">
        <v>0.5</v>
      </c>
      <c r="AB17">
        <v>0.33</v>
      </c>
      <c r="AC17">
        <v>0.33</v>
      </c>
      <c r="AD17">
        <v>0.33</v>
      </c>
      <c r="AE17" s="55"/>
      <c r="AF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1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0.5</v>
      </c>
      <c r="D18" s="55">
        <v>0.5</v>
      </c>
      <c r="E18">
        <v>0.5</v>
      </c>
      <c r="G18">
        <v>0.25</v>
      </c>
      <c r="H18">
        <v>0.5</v>
      </c>
      <c r="J18" s="55"/>
      <c r="M18">
        <v>0.5</v>
      </c>
      <c r="N18">
        <v>0.5</v>
      </c>
      <c r="S18" s="55"/>
      <c r="U18">
        <v>1</v>
      </c>
      <c r="W18" s="55"/>
      <c r="Y18">
        <v>0.5</v>
      </c>
      <c r="Z18" s="55">
        <v>0.5</v>
      </c>
      <c r="AB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1</v>
      </c>
      <c r="G19">
        <v>0.5</v>
      </c>
      <c r="H19">
        <v>1</v>
      </c>
      <c r="J19" s="55"/>
      <c r="M19">
        <v>0.33</v>
      </c>
      <c r="N19">
        <v>0.33</v>
      </c>
      <c r="O19">
        <v>0.33</v>
      </c>
      <c r="S19" s="55"/>
      <c r="V19">
        <v>1</v>
      </c>
      <c r="W19" s="55"/>
      <c r="Y19">
        <v>1</v>
      </c>
      <c r="Z19" s="55"/>
      <c r="AC19">
        <v>0.33</v>
      </c>
      <c r="AD19">
        <v>0.33</v>
      </c>
      <c r="AE19" s="55">
        <v>0.33</v>
      </c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D20" s="55">
        <v>1</v>
      </c>
      <c r="H20">
        <v>1</v>
      </c>
      <c r="J20" s="55"/>
      <c r="O20">
        <v>0.5</v>
      </c>
      <c r="P20">
        <v>0.5</v>
      </c>
      <c r="S20" s="55"/>
      <c r="U20">
        <v>0.5</v>
      </c>
      <c r="V20">
        <v>0.5</v>
      </c>
      <c r="W20" s="55"/>
      <c r="X20">
        <v>0.5</v>
      </c>
      <c r="Y20">
        <v>0.5</v>
      </c>
      <c r="Z20" s="55"/>
      <c r="AB20">
        <v>1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D21" s="55">
        <v>1</v>
      </c>
      <c r="F21">
        <v>1</v>
      </c>
      <c r="G21">
        <v>1</v>
      </c>
      <c r="I21">
        <v>1</v>
      </c>
      <c r="J21" s="55">
        <v>1</v>
      </c>
      <c r="Q21">
        <v>0.33</v>
      </c>
      <c r="R21">
        <v>0.33</v>
      </c>
      <c r="S21" s="55">
        <v>0.33</v>
      </c>
      <c r="V21">
        <v>1</v>
      </c>
      <c r="W21" s="55"/>
      <c r="X21">
        <v>1</v>
      </c>
      <c r="Z21" s="55"/>
      <c r="AA21">
        <v>0.5</v>
      </c>
      <c r="AB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1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D22" s="55">
        <v>1</v>
      </c>
      <c r="F22">
        <v>1</v>
      </c>
      <c r="G22">
        <v>1</v>
      </c>
      <c r="H22">
        <v>0.5</v>
      </c>
      <c r="I22">
        <v>0.5</v>
      </c>
      <c r="J22" s="55">
        <v>1</v>
      </c>
      <c r="M22">
        <v>0.33</v>
      </c>
      <c r="N22">
        <v>0.33</v>
      </c>
      <c r="O22">
        <v>0.33</v>
      </c>
      <c r="S22" s="55"/>
      <c r="U22">
        <v>1</v>
      </c>
      <c r="W22" s="55"/>
      <c r="X22">
        <v>1</v>
      </c>
      <c r="Z22" s="55"/>
      <c r="AA22">
        <v>0.5</v>
      </c>
      <c r="AB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1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F23">
        <v>1</v>
      </c>
      <c r="G23">
        <v>1</v>
      </c>
      <c r="I23">
        <v>1</v>
      </c>
      <c r="J23" s="55">
        <v>0.5</v>
      </c>
      <c r="N23">
        <v>0.5</v>
      </c>
      <c r="O23">
        <v>0.5</v>
      </c>
      <c r="S23" s="55"/>
      <c r="U23">
        <v>1</v>
      </c>
      <c r="W23" s="55"/>
      <c r="Y23">
        <v>1</v>
      </c>
      <c r="Z23" s="55"/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1</v>
      </c>
      <c r="J24" s="55"/>
      <c r="N24">
        <v>0.5</v>
      </c>
      <c r="O24">
        <v>0.5</v>
      </c>
      <c r="S24" s="55"/>
      <c r="U24">
        <v>1</v>
      </c>
      <c r="W24" s="55"/>
      <c r="X24">
        <v>0.5</v>
      </c>
      <c r="Y24">
        <v>0.5</v>
      </c>
      <c r="Z24" s="55"/>
      <c r="AB24">
        <v>1</v>
      </c>
      <c r="AE24" s="55"/>
      <c r="AH24" s="55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1</v>
      </c>
      <c r="G25">
        <v>0.5</v>
      </c>
      <c r="H25">
        <v>1</v>
      </c>
      <c r="J25" s="55"/>
      <c r="N25">
        <v>0.33</v>
      </c>
      <c r="O25">
        <v>0.33</v>
      </c>
      <c r="P25">
        <v>0.33</v>
      </c>
      <c r="S25" s="55"/>
      <c r="W25" s="55">
        <v>1</v>
      </c>
      <c r="Y25">
        <v>0.5</v>
      </c>
      <c r="Z25" s="55">
        <v>0.5</v>
      </c>
      <c r="AE25" s="55">
        <v>1</v>
      </c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E26">
        <v>1</v>
      </c>
      <c r="J26" s="55"/>
      <c r="O26">
        <v>0.33</v>
      </c>
      <c r="P26">
        <v>0.33</v>
      </c>
      <c r="Q26">
        <v>0.33</v>
      </c>
      <c r="S26" s="55"/>
      <c r="U26">
        <v>0.33</v>
      </c>
      <c r="V26">
        <v>0.33</v>
      </c>
      <c r="W26" s="55">
        <v>0.33</v>
      </c>
      <c r="Y26">
        <v>1</v>
      </c>
      <c r="Z26" s="55"/>
      <c r="AB26">
        <v>0.5</v>
      </c>
      <c r="AC26">
        <v>0.5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F27">
        <v>1</v>
      </c>
      <c r="G27">
        <v>1</v>
      </c>
      <c r="I27">
        <v>1</v>
      </c>
      <c r="J27" s="55">
        <v>0.5</v>
      </c>
      <c r="P27">
        <v>0.5</v>
      </c>
      <c r="Q27">
        <v>0.5</v>
      </c>
      <c r="S27" s="55"/>
      <c r="V27">
        <v>1</v>
      </c>
      <c r="W27" s="55"/>
      <c r="Y27">
        <v>1</v>
      </c>
      <c r="Z27" s="55"/>
      <c r="AB27">
        <v>0.5</v>
      </c>
      <c r="AC27">
        <v>0.5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E28">
        <v>1</v>
      </c>
      <c r="J28" s="55"/>
      <c r="L28">
        <v>0.5</v>
      </c>
      <c r="M28">
        <v>0.5</v>
      </c>
      <c r="S28" s="55"/>
      <c r="U28">
        <v>1</v>
      </c>
      <c r="W28" s="55"/>
      <c r="Y28">
        <v>0.5</v>
      </c>
      <c r="Z28" s="55">
        <v>0.5</v>
      </c>
      <c r="AB28">
        <v>0.5</v>
      </c>
      <c r="AC28">
        <v>0.5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1</v>
      </c>
      <c r="BA28">
        <f t="shared" si="20"/>
        <v>1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E29">
        <v>1</v>
      </c>
      <c r="J29" s="55"/>
      <c r="N29">
        <v>0.33</v>
      </c>
      <c r="O29">
        <v>0.33</v>
      </c>
      <c r="P29">
        <v>0.33</v>
      </c>
      <c r="S29" s="55"/>
      <c r="U29">
        <v>1</v>
      </c>
      <c r="W29" s="55"/>
      <c r="X29">
        <v>0.5</v>
      </c>
      <c r="Y29">
        <v>0.5</v>
      </c>
      <c r="Z29" s="55"/>
      <c r="AB29">
        <v>0.5</v>
      </c>
      <c r="AC29">
        <v>0.5</v>
      </c>
      <c r="AE29" s="55"/>
      <c r="AF29">
        <v>0.33</v>
      </c>
      <c r="AG29">
        <v>0.33</v>
      </c>
      <c r="AH29" s="55">
        <v>0.33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23</v>
      </c>
      <c r="AR108" s="7">
        <f t="shared" si="91"/>
        <v>23</v>
      </c>
      <c r="AS108" s="7">
        <f t="shared" si="91"/>
        <v>10</v>
      </c>
      <c r="AT108" s="7">
        <f t="shared" si="91"/>
        <v>12</v>
      </c>
      <c r="AU108" s="7">
        <f t="shared" si="91"/>
        <v>11</v>
      </c>
      <c r="AV108" s="7">
        <f t="shared" si="91"/>
        <v>11</v>
      </c>
      <c r="AW108" s="7">
        <f t="shared" si="91"/>
        <v>7</v>
      </c>
      <c r="AX108" s="7">
        <f t="shared" si="91"/>
        <v>7</v>
      </c>
      <c r="AY108" s="7">
        <f t="shared" si="91"/>
        <v>0</v>
      </c>
      <c r="AZ108" s="7">
        <f t="shared" si="91"/>
        <v>2</v>
      </c>
      <c r="BA108" s="7">
        <f t="shared" si="91"/>
        <v>11</v>
      </c>
      <c r="BB108" s="7">
        <f t="shared" si="91"/>
        <v>17</v>
      </c>
      <c r="BC108" s="7">
        <f t="shared" si="91"/>
        <v>16</v>
      </c>
      <c r="BD108" s="7">
        <f t="shared" si="91"/>
        <v>7</v>
      </c>
      <c r="BE108" s="7">
        <f t="shared" si="91"/>
        <v>4</v>
      </c>
      <c r="BF108" s="7">
        <f t="shared" si="91"/>
        <v>1</v>
      </c>
      <c r="BG108" s="7">
        <f t="shared" si="91"/>
        <v>1</v>
      </c>
      <c r="BH108" s="7">
        <f t="shared" si="91"/>
        <v>5</v>
      </c>
      <c r="BI108" s="7">
        <f t="shared" si="91"/>
        <v>19</v>
      </c>
      <c r="BJ108" s="7">
        <f t="shared" si="91"/>
        <v>8</v>
      </c>
      <c r="BK108" s="7">
        <f t="shared" si="91"/>
        <v>2</v>
      </c>
      <c r="BL108" s="7">
        <f t="shared" si="91"/>
        <v>6</v>
      </c>
      <c r="BM108" s="7">
        <f t="shared" si="91"/>
        <v>21</v>
      </c>
      <c r="BN108" s="7">
        <f t="shared" si="91"/>
        <v>6</v>
      </c>
      <c r="BO108" s="7">
        <f t="shared" si="91"/>
        <v>3</v>
      </c>
      <c r="BP108" s="7">
        <f t="shared" si="91"/>
        <v>19</v>
      </c>
      <c r="BQ108" s="7">
        <f t="shared" si="91"/>
        <v>13</v>
      </c>
      <c r="BR108" s="7">
        <f t="shared" si="91"/>
        <v>2</v>
      </c>
      <c r="BS108" s="7">
        <f t="shared" si="91"/>
        <v>2</v>
      </c>
      <c r="BT108" s="7">
        <f t="shared" si="91"/>
        <v>9</v>
      </c>
      <c r="BU108" s="7">
        <f t="shared" si="91"/>
        <v>19</v>
      </c>
      <c r="BV108" s="7">
        <f t="shared" si="91"/>
        <v>15</v>
      </c>
      <c r="BW108" s="8" t="s">
        <v>39</v>
      </c>
      <c r="BX108" s="8">
        <f>SUM(BX7:BX107)</f>
        <v>23</v>
      </c>
      <c r="BY108" s="8">
        <f aca="true" t="shared" si="92" ref="BY108:CD108">SUM(BY7:BY107)</f>
        <v>23</v>
      </c>
      <c r="BZ108" s="8">
        <f t="shared" si="92"/>
        <v>23</v>
      </c>
      <c r="CA108" s="8">
        <f t="shared" si="92"/>
        <v>23</v>
      </c>
      <c r="CB108" s="8">
        <f t="shared" si="92"/>
        <v>23</v>
      </c>
      <c r="CC108" s="8">
        <f t="shared" si="92"/>
        <v>23</v>
      </c>
      <c r="CD108" s="8">
        <f t="shared" si="92"/>
        <v>23</v>
      </c>
    </row>
    <row r="109" spans="1:40" ht="12.75">
      <c r="A109" s="7"/>
      <c r="B109" s="57" t="s">
        <v>40</v>
      </c>
      <c r="C109" s="8"/>
      <c r="D109" s="59">
        <f>SUM(D7:D107)</f>
        <v>6</v>
      </c>
      <c r="E109" s="1">
        <f aca="true" t="shared" si="93" ref="E109:AH109">SUM(E7:E107)</f>
        <v>8.5</v>
      </c>
      <c r="F109" s="1">
        <f>SUM(F7:F107)</f>
        <v>11</v>
      </c>
      <c r="G109" s="1">
        <f t="shared" si="93"/>
        <v>8.75</v>
      </c>
      <c r="H109" s="1">
        <f t="shared" si="93"/>
        <v>8.5</v>
      </c>
      <c r="I109" s="1">
        <f t="shared" si="93"/>
        <v>6</v>
      </c>
      <c r="J109" s="59">
        <f t="shared" si="93"/>
        <v>5</v>
      </c>
      <c r="K109" s="1">
        <f t="shared" si="93"/>
        <v>0</v>
      </c>
      <c r="L109" s="1">
        <f t="shared" si="93"/>
        <v>0.8300000000000001</v>
      </c>
      <c r="M109" s="1">
        <f t="shared" si="93"/>
        <v>4.0600000000000005</v>
      </c>
      <c r="N109" s="1">
        <f t="shared" si="93"/>
        <v>7.220000000000001</v>
      </c>
      <c r="O109" s="1">
        <f t="shared" si="93"/>
        <v>6.050000000000001</v>
      </c>
      <c r="P109" s="1">
        <f t="shared" si="93"/>
        <v>2.5700000000000003</v>
      </c>
      <c r="Q109" s="1">
        <f t="shared" si="93"/>
        <v>1.49</v>
      </c>
      <c r="R109" s="1">
        <f t="shared" si="93"/>
        <v>0.33</v>
      </c>
      <c r="S109" s="59">
        <f t="shared" si="93"/>
        <v>0.33</v>
      </c>
      <c r="T109" s="1">
        <f t="shared" si="93"/>
        <v>5</v>
      </c>
      <c r="U109" s="1">
        <f t="shared" si="93"/>
        <v>16.33</v>
      </c>
      <c r="V109" s="1">
        <f t="shared" si="93"/>
        <v>5.33</v>
      </c>
      <c r="W109" s="59">
        <f t="shared" si="93"/>
        <v>1.33</v>
      </c>
      <c r="X109" s="1">
        <f t="shared" si="93"/>
        <v>4</v>
      </c>
      <c r="Y109" s="1">
        <f t="shared" si="93"/>
        <v>16</v>
      </c>
      <c r="Z109" s="59">
        <f t="shared" si="93"/>
        <v>3</v>
      </c>
      <c r="AA109" s="1">
        <f t="shared" si="93"/>
        <v>1.5</v>
      </c>
      <c r="AB109" s="1">
        <f t="shared" si="93"/>
        <v>12.33</v>
      </c>
      <c r="AC109" s="1">
        <f t="shared" si="93"/>
        <v>7.16</v>
      </c>
      <c r="AD109" s="1">
        <f t="shared" si="93"/>
        <v>0.66</v>
      </c>
      <c r="AE109" s="59">
        <f t="shared" si="93"/>
        <v>1.33</v>
      </c>
      <c r="AF109" s="1">
        <f t="shared" si="93"/>
        <v>4.32</v>
      </c>
      <c r="AG109" s="1">
        <f t="shared" si="93"/>
        <v>10.32</v>
      </c>
      <c r="AH109" s="59">
        <f t="shared" si="93"/>
        <v>8.32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23</v>
      </c>
      <c r="E110" s="1">
        <f>BY108</f>
        <v>23</v>
      </c>
      <c r="F110" s="1">
        <f>BY108</f>
        <v>23</v>
      </c>
      <c r="G110" s="1">
        <f>BY108</f>
        <v>23</v>
      </c>
      <c r="H110" s="1">
        <f>BY108</f>
        <v>23</v>
      </c>
      <c r="I110" s="1">
        <f>BY108</f>
        <v>23</v>
      </c>
      <c r="J110" s="59">
        <f>BY108</f>
        <v>23</v>
      </c>
      <c r="K110" s="2">
        <f>BZ108</f>
        <v>23</v>
      </c>
      <c r="L110" s="2">
        <f>BZ108</f>
        <v>23</v>
      </c>
      <c r="M110" s="2">
        <f>BZ108</f>
        <v>23</v>
      </c>
      <c r="N110" s="2">
        <f>BZ108</f>
        <v>23</v>
      </c>
      <c r="O110" s="2">
        <f>BZ108</f>
        <v>23</v>
      </c>
      <c r="P110" s="2">
        <f>BZ108</f>
        <v>23</v>
      </c>
      <c r="Q110" s="2">
        <f>BZ108</f>
        <v>23</v>
      </c>
      <c r="R110" s="2">
        <f>BZ108</f>
        <v>23</v>
      </c>
      <c r="S110" s="60">
        <f>BZ108</f>
        <v>23</v>
      </c>
      <c r="T110" s="3">
        <f>CA108</f>
        <v>23</v>
      </c>
      <c r="U110" s="3">
        <f>CA108</f>
        <v>23</v>
      </c>
      <c r="V110" s="3">
        <f>CA108</f>
        <v>23</v>
      </c>
      <c r="W110" s="61">
        <f>CA108</f>
        <v>23</v>
      </c>
      <c r="X110" s="8">
        <f>CB108</f>
        <v>23</v>
      </c>
      <c r="Y110" s="8">
        <f>CB108</f>
        <v>23</v>
      </c>
      <c r="Z110" s="57">
        <f>CB108</f>
        <v>23</v>
      </c>
      <c r="AA110" s="5">
        <f>CC108</f>
        <v>23</v>
      </c>
      <c r="AB110" s="5">
        <f>CC108</f>
        <v>23</v>
      </c>
      <c r="AC110" s="5">
        <f>CC108</f>
        <v>23</v>
      </c>
      <c r="AD110" s="5">
        <f>CC108</f>
        <v>23</v>
      </c>
      <c r="AE110" s="63">
        <f>CC108</f>
        <v>23</v>
      </c>
      <c r="AF110" s="6">
        <f>CD108</f>
        <v>23</v>
      </c>
      <c r="AG110" s="6">
        <f>CD108</f>
        <v>23</v>
      </c>
      <c r="AH110" s="64">
        <f>CD108</f>
        <v>23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26.08695652173913</v>
      </c>
      <c r="E112" s="47">
        <f>(E109/BY108)*100</f>
        <v>36.95652173913043</v>
      </c>
      <c r="F112" s="47">
        <f>(F109/BY108)*100</f>
        <v>47.82608695652174</v>
      </c>
      <c r="G112" s="47">
        <f>(G109/BY108)*100</f>
        <v>38.04347826086957</v>
      </c>
      <c r="H112" s="47">
        <f>(H109/BY108)*100</f>
        <v>36.95652173913043</v>
      </c>
      <c r="I112" s="47">
        <f>(I109/BY108)*100</f>
        <v>26.08695652173913</v>
      </c>
      <c r="J112" s="47">
        <f>(J109/BY108)*100</f>
        <v>21.73913043478261</v>
      </c>
      <c r="K112" s="47">
        <f>(K109/BZ108)*100</f>
        <v>0</v>
      </c>
      <c r="L112" s="47">
        <f>(L109/BZ108)*100</f>
        <v>3.6086956521739135</v>
      </c>
      <c r="M112" s="47">
        <f>(M109/BZ108)*100</f>
        <v>17.65217391304348</v>
      </c>
      <c r="N112" s="47">
        <f>(N109/BZ108)*100</f>
        <v>31.391304347826086</v>
      </c>
      <c r="O112" s="47">
        <f>(O109/BZ108)*100</f>
        <v>26.30434782608696</v>
      </c>
      <c r="P112" s="47">
        <f>(P109/BZ108)*100</f>
        <v>11.173913043478262</v>
      </c>
      <c r="Q112" s="47">
        <f>(Q109/BZ108)*100</f>
        <v>6.478260869565218</v>
      </c>
      <c r="R112" s="47">
        <f>(R109/BZ108)*100</f>
        <v>1.4347826086956523</v>
      </c>
      <c r="S112" s="47">
        <f>(S109/BZ108)*100</f>
        <v>1.4347826086956523</v>
      </c>
      <c r="T112" s="47">
        <f>(T109/CA108)*100</f>
        <v>21.73913043478261</v>
      </c>
      <c r="U112" s="47">
        <f>(U109/CA108)*100</f>
        <v>71</v>
      </c>
      <c r="V112" s="47">
        <f>(V109/CA108)*100</f>
        <v>23.17391304347826</v>
      </c>
      <c r="W112" s="47">
        <f>(W109/CA108)*100</f>
        <v>5.782608695652174</v>
      </c>
      <c r="X112" s="47">
        <f>(X109/CB108)*100</f>
        <v>17.391304347826086</v>
      </c>
      <c r="Y112" s="47">
        <f>(Y109/CB108)*100</f>
        <v>69.56521739130434</v>
      </c>
      <c r="Z112" s="47">
        <f>(Z109/CB108)*100</f>
        <v>13.043478260869565</v>
      </c>
      <c r="AA112" s="47">
        <f>(AA109/CC108)*100</f>
        <v>6.521739130434782</v>
      </c>
      <c r="AB112" s="47">
        <f>(AB109/CC108)*100</f>
        <v>53.60869565217391</v>
      </c>
      <c r="AC112" s="47">
        <f>(AC109/CC108)*100</f>
        <v>31.130434782608695</v>
      </c>
      <c r="AD112" s="47">
        <f>(AD109/CC108)*100</f>
        <v>2.8695652173913047</v>
      </c>
      <c r="AE112" s="47">
        <f>(AE109/CC108)*100</f>
        <v>5.782608695652174</v>
      </c>
      <c r="AF112" s="47">
        <f>(AF109/CD108)*100</f>
        <v>18.782608695652176</v>
      </c>
      <c r="AG112" s="47">
        <f>(AG109/CD108)*100</f>
        <v>44.869565217391305</v>
      </c>
      <c r="AH112" s="47">
        <f>(AH109/CD108)*100</f>
        <v>36.173913043478265</v>
      </c>
      <c r="AP112" t="s">
        <v>55</v>
      </c>
      <c r="AQ112">
        <f>AQ108*7</f>
        <v>161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