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80" yWindow="2400" windowWidth="22900" windowHeight="1110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<sst xmlns="http://schemas.openxmlformats.org/spreadsheetml/2006/main" count="134" uniqueCount="101">
  <si>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</si>
  <si>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</si>
  <si>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</si>
  <si>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</si>
  <si>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</si>
  <si>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</si>
  <si>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</si>
  <si>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</si>
  <si>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</si>
  <si>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</si>
  <si>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</si>
  <si>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</si>
  <si>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</si>
  <si>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</si>
  <si>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</si>
  <si>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</si>
  <si>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</si>
  <si>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</si>
  <si>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</si>
  <si>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</si>
  <si>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</si>
  <si>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</si>
  <si>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</si>
  <si>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</si>
  <si>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</si>
  <si>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</si>
  <si>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</si>
  <si>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</si>
  <si>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</si>
  <si>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</si>
  <si>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</si>
  <si>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</si>
  <si>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</si>
  <si>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</si>
  <si>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</si>
  <si>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</si>
  <si>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</si>
  <si>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</si>
  <si>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</si>
  <si>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</si>
  <si>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</si>
  <si>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</si>
  <si>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</si>
  <si>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</si>
  <si>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</si>
  <si>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</si>
  <si>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</si>
  <si>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</si>
  <si>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</si>
  <si>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</si>
  <si>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</si>
  <si>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</si>
  <si>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</si>
  <si>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</si>
  <si>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</si>
  <si>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</si>
  <si>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</si>
  <si>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</si>
  <si>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</si>
  <si>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Cambalache, Puerto Rico</t>
  </si>
  <si>
    <t>Scoresheet reproduced from Wolfe's Clamp Data Files, 103 site database.  March 2009</t>
  </si>
  <si>
    <t>Eugenia pseudopsidia</t>
  </si>
  <si>
    <t>Pithecellobium arboreum</t>
  </si>
  <si>
    <t>Samyda spinulosa</t>
  </si>
  <si>
    <t>Eugenia ligustrina</t>
  </si>
  <si>
    <t>Bursera simaruba</t>
  </si>
  <si>
    <t>Indet 3759</t>
  </si>
  <si>
    <t>Randia aculeata</t>
  </si>
  <si>
    <t>Hymenaea courbaril</t>
  </si>
  <si>
    <t>Picramnia pentandra</t>
  </si>
  <si>
    <t>Clusia rosea</t>
  </si>
  <si>
    <t>Neplaugeria resinosa</t>
  </si>
  <si>
    <t>Krugiodendron ferreum</t>
  </si>
  <si>
    <t>Faramea occidentalis</t>
  </si>
  <si>
    <t>Chrysophyllum pauciflorum</t>
  </si>
  <si>
    <t>Sabinea florida</t>
  </si>
  <si>
    <t>Malpighia coccigera</t>
  </si>
  <si>
    <t>Psychotria nervosa</t>
  </si>
  <si>
    <t>Chrysophyllum oliviforme</t>
  </si>
  <si>
    <t>Cupania americana</t>
  </si>
  <si>
    <t>Thouinia striata</t>
  </si>
  <si>
    <t>Neea buxifolia</t>
  </si>
  <si>
    <t>Eugenia biflora</t>
  </si>
  <si>
    <t>Guapira obtusata</t>
  </si>
  <si>
    <t>Coccoloba diversifolia</t>
  </si>
  <si>
    <t>Ardisia obovata</t>
  </si>
  <si>
    <t>Comocladia glabra</t>
  </si>
  <si>
    <t>Ocotea patens</t>
  </si>
  <si>
    <t>Bucida buceras</t>
  </si>
  <si>
    <t>Ocotea coriacea</t>
  </si>
  <si>
    <t>Casearia decandra</t>
  </si>
  <si>
    <t>Schaefferia frutescens</t>
  </si>
  <si>
    <t>Xylosma buxifolia</t>
  </si>
  <si>
    <t>Andira inermis</t>
  </si>
  <si>
    <t>Casearia guianensis</t>
  </si>
  <si>
    <t>Licaria parvifolium</t>
  </si>
  <si>
    <t>Eugenia axillaris</t>
  </si>
  <si>
    <t>18°27'15"N</t>
  </si>
  <si>
    <t>66°35'55"W</t>
  </si>
  <si>
    <t>30-35 m</t>
  </si>
  <si>
    <t>28.12.1990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</si>
</sst>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X3" sqref="X3"/>
      <selection pane="topRight" activeCell="D4" sqref="D4"/>
      <selection pane="bottomLeft" activeCell="W11" sqref="W11"/>
      <selection pane="bottomRight" activeCell="AA115" sqref="AA115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60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/>
      <c r="B3" s="49" t="s">
        <v>59</v>
      </c>
      <c r="C3" s="49"/>
      <c r="D3" s="50" t="s">
        <v>97</v>
      </c>
      <c r="E3" s="51" t="s">
        <v>98</v>
      </c>
      <c r="F3" s="50" t="s">
        <v>99</v>
      </c>
      <c r="G3" s="52" t="s">
        <v>100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61</v>
      </c>
      <c r="C7">
        <v>1</v>
      </c>
      <c r="D7" s="58"/>
      <c r="E7">
        <v>1</v>
      </c>
      <c r="J7" s="58"/>
      <c r="N7">
        <v>0.33</v>
      </c>
      <c r="O7">
        <v>0.33</v>
      </c>
      <c r="P7">
        <v>0.33</v>
      </c>
      <c r="S7" s="58"/>
      <c r="T7">
        <v>1</v>
      </c>
      <c r="U7">
        <v>0.5</v>
      </c>
      <c r="W7" s="58">
        <v>0.5</v>
      </c>
      <c r="Z7" s="58">
        <v>1</v>
      </c>
      <c r="AB7">
        <v>0.5</v>
      </c>
      <c r="AC7">
        <v>0.5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1</v>
      </c>
      <c r="BC7">
        <f t="shared" si="2"/>
        <v>1</v>
      </c>
      <c r="BD7">
        <f t="shared" si="2"/>
        <v>1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1</v>
      </c>
      <c r="BI7">
        <f aca="true" t="shared" si="3" ref="BI7:BN7">IF(U7&gt;0,1,0)</f>
        <v>1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62</v>
      </c>
      <c r="C8">
        <v>1</v>
      </c>
      <c r="D8" s="55"/>
      <c r="E8">
        <v>1</v>
      </c>
      <c r="J8" s="55"/>
      <c r="K8">
        <v>0.33</v>
      </c>
      <c r="L8">
        <v>0.33</v>
      </c>
      <c r="M8">
        <v>0.33</v>
      </c>
      <c r="S8" s="55"/>
      <c r="U8">
        <v>0.5</v>
      </c>
      <c r="V8">
        <v>0.5</v>
      </c>
      <c r="W8" s="55"/>
      <c r="Y8">
        <v>0.5</v>
      </c>
      <c r="Z8" s="55">
        <v>0.5</v>
      </c>
      <c r="AC8">
        <v>0.33</v>
      </c>
      <c r="AD8">
        <v>0.33</v>
      </c>
      <c r="AE8" s="55">
        <v>0.33</v>
      </c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1</v>
      </c>
      <c r="AZ8">
        <f aca="true" t="shared" si="19" ref="AZ8:AZ71">IF(L8&gt;0,1,0)</f>
        <v>1</v>
      </c>
      <c r="BA8">
        <f aca="true" t="shared" si="20" ref="BA8:BA71">IF(M8&gt;0,1,0)</f>
        <v>1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1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63</v>
      </c>
      <c r="C9">
        <v>1</v>
      </c>
      <c r="D9" s="55"/>
      <c r="F9">
        <v>0.5</v>
      </c>
      <c r="H9">
        <v>1</v>
      </c>
      <c r="J9" s="55"/>
      <c r="O9">
        <v>0.5</v>
      </c>
      <c r="P9">
        <v>0.5</v>
      </c>
      <c r="S9" s="55"/>
      <c r="U9">
        <v>0.5</v>
      </c>
      <c r="V9">
        <v>0.5</v>
      </c>
      <c r="W9" s="55"/>
      <c r="Y9">
        <v>1</v>
      </c>
      <c r="Z9" s="55"/>
      <c r="AB9">
        <v>0.5</v>
      </c>
      <c r="AC9">
        <v>0.5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0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1</v>
      </c>
      <c r="BK9">
        <f t="shared" si="30"/>
        <v>0</v>
      </c>
      <c r="BL9">
        <f t="shared" si="31"/>
        <v>0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64</v>
      </c>
      <c r="C10">
        <v>1</v>
      </c>
      <c r="D10" s="55"/>
      <c r="E10">
        <v>1</v>
      </c>
      <c r="J10" s="55"/>
      <c r="M10">
        <v>0.33</v>
      </c>
      <c r="N10">
        <v>0.33</v>
      </c>
      <c r="O10">
        <v>0.33</v>
      </c>
      <c r="S10" s="55"/>
      <c r="U10">
        <v>1</v>
      </c>
      <c r="W10" s="55"/>
      <c r="Z10" s="55">
        <v>1</v>
      </c>
      <c r="AC10">
        <v>1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1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65</v>
      </c>
      <c r="C11">
        <v>1</v>
      </c>
      <c r="D11" s="55"/>
      <c r="E11">
        <v>1</v>
      </c>
      <c r="J11" s="55"/>
      <c r="O11">
        <v>0.5</v>
      </c>
      <c r="P11">
        <v>0.5</v>
      </c>
      <c r="S11" s="55"/>
      <c r="W11" s="55">
        <v>1</v>
      </c>
      <c r="X11">
        <v>0.5</v>
      </c>
      <c r="Y11">
        <v>0.5</v>
      </c>
      <c r="Z11" s="55"/>
      <c r="AB11">
        <v>1</v>
      </c>
      <c r="AE11" s="55"/>
      <c r="AG11">
        <v>0.5</v>
      </c>
      <c r="AH11" s="55">
        <v>0.5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1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66</v>
      </c>
      <c r="C12">
        <v>1</v>
      </c>
      <c r="D12" s="55"/>
      <c r="E12">
        <v>1</v>
      </c>
      <c r="J12" s="55"/>
      <c r="N12">
        <v>0.2</v>
      </c>
      <c r="O12">
        <v>0.2</v>
      </c>
      <c r="P12">
        <v>0.2</v>
      </c>
      <c r="Q12">
        <v>0.2</v>
      </c>
      <c r="R12">
        <v>0.2</v>
      </c>
      <c r="S12" s="55"/>
      <c r="U12">
        <v>0.33</v>
      </c>
      <c r="V12">
        <v>0.33</v>
      </c>
      <c r="W12" s="55">
        <v>0.33</v>
      </c>
      <c r="Y12">
        <v>1</v>
      </c>
      <c r="Z12" s="55"/>
      <c r="AB12">
        <v>0.5</v>
      </c>
      <c r="AC12">
        <v>0.5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1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67</v>
      </c>
      <c r="C13">
        <v>1</v>
      </c>
      <c r="D13" s="55"/>
      <c r="E13">
        <v>1</v>
      </c>
      <c r="J13" s="55"/>
      <c r="N13">
        <v>0.5</v>
      </c>
      <c r="O13">
        <v>0.5</v>
      </c>
      <c r="S13" s="55"/>
      <c r="T13">
        <v>1</v>
      </c>
      <c r="U13">
        <v>1</v>
      </c>
      <c r="W13" s="55"/>
      <c r="Z13" s="55">
        <v>1</v>
      </c>
      <c r="AB13">
        <v>0.5</v>
      </c>
      <c r="AC13">
        <v>0.5</v>
      </c>
      <c r="AE13" s="55"/>
      <c r="AF13">
        <v>0.5</v>
      </c>
      <c r="AG13">
        <v>0.5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1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1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68</v>
      </c>
      <c r="C14">
        <v>1</v>
      </c>
      <c r="D14" s="55"/>
      <c r="E14">
        <v>1</v>
      </c>
      <c r="J14" s="55"/>
      <c r="O14">
        <v>0.5</v>
      </c>
      <c r="P14">
        <v>0.5</v>
      </c>
      <c r="S14" s="55"/>
      <c r="W14" s="55">
        <v>1</v>
      </c>
      <c r="Y14">
        <v>0.5</v>
      </c>
      <c r="Z14" s="55">
        <v>0.5</v>
      </c>
      <c r="AB14">
        <v>0.5</v>
      </c>
      <c r="AC14">
        <v>0.5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69</v>
      </c>
      <c r="C15">
        <v>1</v>
      </c>
      <c r="D15" s="55"/>
      <c r="E15">
        <v>1</v>
      </c>
      <c r="J15" s="55"/>
      <c r="N15">
        <v>0.33</v>
      </c>
      <c r="O15">
        <v>0.33</v>
      </c>
      <c r="P15">
        <v>0.33</v>
      </c>
      <c r="S15" s="55"/>
      <c r="U15">
        <v>0.5</v>
      </c>
      <c r="W15" s="55">
        <v>0.5</v>
      </c>
      <c r="Y15">
        <v>1</v>
      </c>
      <c r="Z15" s="55"/>
      <c r="AB15">
        <v>0.5</v>
      </c>
      <c r="AC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1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1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70</v>
      </c>
      <c r="C16">
        <v>1</v>
      </c>
      <c r="D16" s="55"/>
      <c r="E16">
        <v>1</v>
      </c>
      <c r="J16" s="55"/>
      <c r="S16" s="55">
        <v>1</v>
      </c>
      <c r="U16">
        <v>1</v>
      </c>
      <c r="W16" s="55"/>
      <c r="Y16">
        <v>1</v>
      </c>
      <c r="Z16" s="55"/>
      <c r="AB16">
        <v>1</v>
      </c>
      <c r="AE16" s="55"/>
      <c r="AF16">
        <v>1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1</v>
      </c>
      <c r="BH16">
        <f t="shared" si="27"/>
        <v>0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0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71</v>
      </c>
      <c r="C17">
        <v>1</v>
      </c>
      <c r="D17" s="55"/>
      <c r="E17">
        <v>1</v>
      </c>
      <c r="J17" s="55"/>
      <c r="P17">
        <v>0.5</v>
      </c>
      <c r="Q17">
        <v>0.5</v>
      </c>
      <c r="S17" s="55"/>
      <c r="V17">
        <v>0.5</v>
      </c>
      <c r="W17" s="55">
        <v>0.5</v>
      </c>
      <c r="Z17" s="55">
        <v>1</v>
      </c>
      <c r="AE17" s="55">
        <v>1</v>
      </c>
      <c r="AG17">
        <v>1</v>
      </c>
      <c r="AH17" s="55"/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1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72</v>
      </c>
      <c r="C18">
        <v>1</v>
      </c>
      <c r="D18" s="55"/>
      <c r="E18">
        <v>1</v>
      </c>
      <c r="J18" s="55"/>
      <c r="N18">
        <v>0.33</v>
      </c>
      <c r="O18">
        <v>0.33</v>
      </c>
      <c r="P18">
        <v>0.33</v>
      </c>
      <c r="S18" s="55"/>
      <c r="T18">
        <v>1</v>
      </c>
      <c r="U18">
        <v>1</v>
      </c>
      <c r="W18" s="55"/>
      <c r="Y18">
        <v>1</v>
      </c>
      <c r="Z18" s="55"/>
      <c r="AB18">
        <v>0.5</v>
      </c>
      <c r="AC18">
        <v>0.5</v>
      </c>
      <c r="AE18" s="55"/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1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1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73</v>
      </c>
      <c r="C19">
        <v>1</v>
      </c>
      <c r="D19" s="55"/>
      <c r="E19">
        <v>1</v>
      </c>
      <c r="J19" s="55"/>
      <c r="N19">
        <v>0.25</v>
      </c>
      <c r="O19">
        <v>0.25</v>
      </c>
      <c r="P19">
        <v>0.25</v>
      </c>
      <c r="Q19">
        <v>0.25</v>
      </c>
      <c r="S19" s="55"/>
      <c r="W19" s="55">
        <v>1</v>
      </c>
      <c r="Z19" s="55">
        <v>1</v>
      </c>
      <c r="AC19">
        <v>0.5</v>
      </c>
      <c r="AD19">
        <v>0.5</v>
      </c>
      <c r="AE19" s="55"/>
      <c r="AF19">
        <v>0.33</v>
      </c>
      <c r="AG19">
        <v>0.33</v>
      </c>
      <c r="AH19" s="55">
        <v>0.33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74</v>
      </c>
      <c r="C20">
        <v>1</v>
      </c>
      <c r="D20" s="55"/>
      <c r="E20">
        <v>1</v>
      </c>
      <c r="J20" s="55"/>
      <c r="M20">
        <v>0.25</v>
      </c>
      <c r="N20">
        <v>0.25</v>
      </c>
      <c r="O20">
        <v>0.25</v>
      </c>
      <c r="P20">
        <v>0.25</v>
      </c>
      <c r="S20" s="55"/>
      <c r="T20">
        <v>1</v>
      </c>
      <c r="U20">
        <v>0.5</v>
      </c>
      <c r="W20" s="55">
        <v>0.5</v>
      </c>
      <c r="Y20">
        <v>1</v>
      </c>
      <c r="Z20" s="55"/>
      <c r="AB20">
        <v>0.5</v>
      </c>
      <c r="AC20">
        <v>0.5</v>
      </c>
      <c r="AE20" s="55"/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1</v>
      </c>
      <c r="BB20">
        <f t="shared" si="21"/>
        <v>1</v>
      </c>
      <c r="BC20">
        <f t="shared" si="22"/>
        <v>1</v>
      </c>
      <c r="BD20">
        <f t="shared" si="23"/>
        <v>1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1</v>
      </c>
      <c r="BI20">
        <f t="shared" si="28"/>
        <v>1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1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75</v>
      </c>
      <c r="C21">
        <v>1</v>
      </c>
      <c r="D21" s="55"/>
      <c r="E21">
        <v>1</v>
      </c>
      <c r="J21" s="55"/>
      <c r="L21">
        <v>0.5</v>
      </c>
      <c r="M21">
        <v>0.5</v>
      </c>
      <c r="S21" s="55"/>
      <c r="U21">
        <v>1</v>
      </c>
      <c r="W21" s="55"/>
      <c r="Y21">
        <v>1</v>
      </c>
      <c r="Z21" s="55"/>
      <c r="AB21">
        <v>0.5</v>
      </c>
      <c r="AC21">
        <v>0.5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1</v>
      </c>
      <c r="BA21">
        <f t="shared" si="20"/>
        <v>1</v>
      </c>
      <c r="BB21">
        <f t="shared" si="21"/>
        <v>0</v>
      </c>
      <c r="BC21">
        <f t="shared" si="22"/>
        <v>0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1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76</v>
      </c>
      <c r="C22">
        <v>1</v>
      </c>
      <c r="D22" s="55"/>
      <c r="E22">
        <v>1</v>
      </c>
      <c r="J22" s="55"/>
      <c r="K22">
        <v>0.25</v>
      </c>
      <c r="L22">
        <v>0.25</v>
      </c>
      <c r="M22">
        <v>0.25</v>
      </c>
      <c r="N22">
        <v>0.25</v>
      </c>
      <c r="S22" s="55"/>
      <c r="U22">
        <v>1</v>
      </c>
      <c r="W22" s="55"/>
      <c r="Y22">
        <v>1</v>
      </c>
      <c r="Z22" s="55"/>
      <c r="AB22">
        <v>0.5</v>
      </c>
      <c r="AC22">
        <v>0.5</v>
      </c>
      <c r="AE22" s="55"/>
      <c r="AF22">
        <v>0.33</v>
      </c>
      <c r="AG22">
        <v>0.33</v>
      </c>
      <c r="AH22" s="55">
        <v>0.33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1</v>
      </c>
      <c r="AZ22">
        <f t="shared" si="19"/>
        <v>1</v>
      </c>
      <c r="BA22">
        <f t="shared" si="20"/>
        <v>1</v>
      </c>
      <c r="BB22">
        <f t="shared" si="21"/>
        <v>1</v>
      </c>
      <c r="BC22">
        <f t="shared" si="22"/>
        <v>0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77</v>
      </c>
      <c r="C23">
        <v>1</v>
      </c>
      <c r="D23" s="55"/>
      <c r="E23">
        <v>1</v>
      </c>
      <c r="J23" s="55"/>
      <c r="O23">
        <v>0.33</v>
      </c>
      <c r="P23">
        <v>0.33</v>
      </c>
      <c r="Q23">
        <v>0.33</v>
      </c>
      <c r="S23" s="55"/>
      <c r="V23">
        <v>0.5</v>
      </c>
      <c r="W23" s="55">
        <v>0.5</v>
      </c>
      <c r="Z23" s="55">
        <v>1</v>
      </c>
      <c r="AB23">
        <v>0.5</v>
      </c>
      <c r="AC23">
        <v>0.5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1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78</v>
      </c>
      <c r="C24">
        <v>1</v>
      </c>
      <c r="D24" s="55"/>
      <c r="E24">
        <v>1</v>
      </c>
      <c r="J24" s="55"/>
      <c r="O24">
        <v>0.25</v>
      </c>
      <c r="P24">
        <v>0.25</v>
      </c>
      <c r="Q24">
        <v>0.25</v>
      </c>
      <c r="R24">
        <v>0.25</v>
      </c>
      <c r="S24" s="55"/>
      <c r="T24" s="66">
        <v>1</v>
      </c>
      <c r="U24">
        <v>0.5</v>
      </c>
      <c r="W24" s="55">
        <v>0.5</v>
      </c>
      <c r="Y24">
        <v>1</v>
      </c>
      <c r="Z24" s="55"/>
      <c r="AB24">
        <v>1</v>
      </c>
      <c r="AE24" s="55"/>
      <c r="AF24">
        <v>0.5</v>
      </c>
      <c r="AG24">
        <v>0.5</v>
      </c>
      <c r="AH24" s="55"/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1</v>
      </c>
      <c r="BG24">
        <f t="shared" si="26"/>
        <v>0</v>
      </c>
      <c r="BH24">
        <f t="shared" si="27"/>
        <v>1</v>
      </c>
      <c r="BI24">
        <f t="shared" si="28"/>
        <v>1</v>
      </c>
      <c r="BJ24">
        <f t="shared" si="29"/>
        <v>0</v>
      </c>
      <c r="BK24">
        <f t="shared" si="30"/>
        <v>1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1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79</v>
      </c>
      <c r="C25">
        <v>1</v>
      </c>
      <c r="D25" s="55"/>
      <c r="F25">
        <v>1</v>
      </c>
      <c r="H25">
        <v>1</v>
      </c>
      <c r="J25" s="55">
        <v>0.5</v>
      </c>
      <c r="P25">
        <v>0.25</v>
      </c>
      <c r="Q25">
        <v>0.25</v>
      </c>
      <c r="R25">
        <v>0.25</v>
      </c>
      <c r="S25" s="55">
        <v>0.25</v>
      </c>
      <c r="T25" s="66">
        <v>1</v>
      </c>
      <c r="U25" s="66">
        <v>1</v>
      </c>
      <c r="W25" s="55"/>
      <c r="Y25">
        <v>1</v>
      </c>
      <c r="Z25" s="55"/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1</v>
      </c>
      <c r="AW25">
        <f t="shared" si="16"/>
        <v>0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1</v>
      </c>
      <c r="BG25">
        <f t="shared" si="26"/>
        <v>1</v>
      </c>
      <c r="BH25">
        <f t="shared" si="27"/>
        <v>1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1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80</v>
      </c>
      <c r="C26">
        <v>1</v>
      </c>
      <c r="D26" s="55"/>
      <c r="F26">
        <v>1</v>
      </c>
      <c r="G26">
        <v>0.5</v>
      </c>
      <c r="H26">
        <v>0.5</v>
      </c>
      <c r="I26">
        <v>0.5</v>
      </c>
      <c r="J26" s="55">
        <v>0.5</v>
      </c>
      <c r="N26">
        <v>0.33</v>
      </c>
      <c r="O26">
        <v>0.33</v>
      </c>
      <c r="P26">
        <v>0.33</v>
      </c>
      <c r="S26" s="55"/>
      <c r="U26" s="66">
        <v>1</v>
      </c>
      <c r="W26" s="55"/>
      <c r="Z26" s="55">
        <v>1</v>
      </c>
      <c r="AC26">
        <v>1</v>
      </c>
      <c r="AE26" s="55"/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1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1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1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81</v>
      </c>
      <c r="C27">
        <v>1</v>
      </c>
      <c r="D27" s="55"/>
      <c r="E27">
        <v>1</v>
      </c>
      <c r="J27" s="55"/>
      <c r="K27">
        <v>0.33</v>
      </c>
      <c r="L27">
        <v>0.33</v>
      </c>
      <c r="M27">
        <v>0.33</v>
      </c>
      <c r="S27" s="55"/>
      <c r="T27">
        <v>1</v>
      </c>
      <c r="U27" s="66">
        <v>1</v>
      </c>
      <c r="W27" s="55"/>
      <c r="Y27">
        <v>1</v>
      </c>
      <c r="Z27" s="55"/>
      <c r="AB27">
        <v>0.5</v>
      </c>
      <c r="AC27">
        <v>0.5</v>
      </c>
      <c r="AE27" s="55"/>
      <c r="AF27">
        <v>0.5</v>
      </c>
      <c r="AG27">
        <v>0.5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1</v>
      </c>
      <c r="AZ27">
        <f t="shared" si="19"/>
        <v>1</v>
      </c>
      <c r="BA27">
        <f t="shared" si="20"/>
        <v>1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1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0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1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82</v>
      </c>
      <c r="C28">
        <v>1</v>
      </c>
      <c r="D28" s="55"/>
      <c r="E28">
        <v>1</v>
      </c>
      <c r="J28" s="55"/>
      <c r="L28">
        <v>0.25</v>
      </c>
      <c r="M28">
        <v>0.25</v>
      </c>
      <c r="N28">
        <v>0.25</v>
      </c>
      <c r="O28">
        <v>0.25</v>
      </c>
      <c r="S28" s="55"/>
      <c r="U28" s="66">
        <v>0.33</v>
      </c>
      <c r="V28">
        <v>0.33</v>
      </c>
      <c r="W28" s="55">
        <v>0.33</v>
      </c>
      <c r="Y28">
        <v>1</v>
      </c>
      <c r="Z28" s="55"/>
      <c r="AB28">
        <v>0.5</v>
      </c>
      <c r="AC28">
        <v>0.5</v>
      </c>
      <c r="AE28" s="55"/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1</v>
      </c>
      <c r="BA28">
        <f t="shared" si="20"/>
        <v>1</v>
      </c>
      <c r="BB28">
        <f t="shared" si="21"/>
        <v>1</v>
      </c>
      <c r="BC28">
        <f t="shared" si="22"/>
        <v>1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1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1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83</v>
      </c>
      <c r="C29">
        <v>1</v>
      </c>
      <c r="D29" s="55"/>
      <c r="E29">
        <v>1</v>
      </c>
      <c r="J29" s="55"/>
      <c r="M29">
        <v>0.25</v>
      </c>
      <c r="N29">
        <v>0.25</v>
      </c>
      <c r="O29">
        <v>0.25</v>
      </c>
      <c r="P29">
        <v>0.25</v>
      </c>
      <c r="S29" s="55"/>
      <c r="T29">
        <v>1</v>
      </c>
      <c r="U29" s="66">
        <v>0.5</v>
      </c>
      <c r="W29" s="55">
        <v>0.5</v>
      </c>
      <c r="Z29" s="55">
        <v>1</v>
      </c>
      <c r="AB29">
        <v>0.5</v>
      </c>
      <c r="AC29">
        <v>0.5</v>
      </c>
      <c r="AE29" s="55"/>
      <c r="AF29">
        <v>0.5</v>
      </c>
      <c r="AG29">
        <v>0.5</v>
      </c>
      <c r="AH29" s="55"/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1</v>
      </c>
      <c r="BB29">
        <f t="shared" si="21"/>
        <v>1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1</v>
      </c>
      <c r="BI29">
        <f t="shared" si="28"/>
        <v>1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1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84</v>
      </c>
      <c r="C30">
        <v>1</v>
      </c>
      <c r="D30" s="55"/>
      <c r="E30">
        <v>1</v>
      </c>
      <c r="J30" s="55"/>
      <c r="O30">
        <v>0.33</v>
      </c>
      <c r="P30">
        <v>0.33</v>
      </c>
      <c r="Q30">
        <v>0.33</v>
      </c>
      <c r="S30" s="55"/>
      <c r="T30" s="66">
        <v>1</v>
      </c>
      <c r="U30" s="66">
        <v>1</v>
      </c>
      <c r="W30" s="55"/>
      <c r="X30">
        <v>0.5</v>
      </c>
      <c r="Y30">
        <v>0.5</v>
      </c>
      <c r="Z30" s="55"/>
      <c r="AB30">
        <v>1</v>
      </c>
      <c r="AE30" s="55"/>
      <c r="AF30">
        <v>0.33</v>
      </c>
      <c r="AG30">
        <v>0.33</v>
      </c>
      <c r="AH30" s="55">
        <v>0.33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1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1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1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1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85</v>
      </c>
      <c r="C31">
        <v>1</v>
      </c>
      <c r="D31" s="55"/>
      <c r="E31">
        <v>1</v>
      </c>
      <c r="J31" s="55"/>
      <c r="O31">
        <v>0.33</v>
      </c>
      <c r="P31">
        <v>0.33</v>
      </c>
      <c r="Q31">
        <v>0.33</v>
      </c>
      <c r="S31" s="55"/>
      <c r="U31" s="66">
        <v>1</v>
      </c>
      <c r="W31" s="55"/>
      <c r="Z31" s="55">
        <v>1</v>
      </c>
      <c r="AC31">
        <v>0.5</v>
      </c>
      <c r="AD31">
        <v>0.5</v>
      </c>
      <c r="AE31" s="55"/>
      <c r="AF31">
        <v>0.5</v>
      </c>
      <c r="AG31">
        <v>0.5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1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1</v>
      </c>
      <c r="BO31">
        <f t="shared" si="34"/>
        <v>0</v>
      </c>
      <c r="BP31">
        <f t="shared" si="35"/>
        <v>0</v>
      </c>
      <c r="BQ31">
        <f t="shared" si="36"/>
        <v>1</v>
      </c>
      <c r="BR31">
        <f t="shared" si="37"/>
        <v>1</v>
      </c>
      <c r="BS31">
        <f t="shared" si="38"/>
        <v>0</v>
      </c>
      <c r="BT31">
        <f t="shared" si="39"/>
        <v>1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86</v>
      </c>
      <c r="C32">
        <v>1</v>
      </c>
      <c r="D32" s="55"/>
      <c r="E32">
        <v>1</v>
      </c>
      <c r="J32" s="55"/>
      <c r="O32">
        <v>0.33</v>
      </c>
      <c r="P32">
        <v>0.33</v>
      </c>
      <c r="Q32">
        <v>0.33</v>
      </c>
      <c r="S32" s="55"/>
      <c r="V32">
        <v>1</v>
      </c>
      <c r="W32" s="55"/>
      <c r="Y32">
        <v>1</v>
      </c>
      <c r="Z32" s="55"/>
      <c r="AB32">
        <v>0.5</v>
      </c>
      <c r="AC32">
        <v>0.5</v>
      </c>
      <c r="AE32" s="55"/>
      <c r="AH32" s="55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1</v>
      </c>
      <c r="BD32">
        <f t="shared" si="23"/>
        <v>1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1</v>
      </c>
      <c r="BK32">
        <f t="shared" si="30"/>
        <v>0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87</v>
      </c>
      <c r="C33">
        <v>1</v>
      </c>
      <c r="D33" s="55"/>
      <c r="E33">
        <v>1</v>
      </c>
      <c r="J33" s="55"/>
      <c r="O33">
        <v>0.25</v>
      </c>
      <c r="P33">
        <v>0.25</v>
      </c>
      <c r="Q33">
        <v>0.25</v>
      </c>
      <c r="R33">
        <v>0.25</v>
      </c>
      <c r="S33" s="55"/>
      <c r="U33">
        <v>1</v>
      </c>
      <c r="W33" s="55"/>
      <c r="Z33" s="55">
        <v>1</v>
      </c>
      <c r="AC33">
        <v>0.5</v>
      </c>
      <c r="AD33">
        <v>0.5</v>
      </c>
      <c r="AE33" s="55"/>
      <c r="AG33">
        <v>0.5</v>
      </c>
      <c r="AH33" s="55">
        <v>0.5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1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1</v>
      </c>
      <c r="BE33">
        <f t="shared" si="24"/>
        <v>1</v>
      </c>
      <c r="BF33">
        <f t="shared" si="25"/>
        <v>1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1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88</v>
      </c>
      <c r="C34">
        <v>1</v>
      </c>
      <c r="D34" s="55"/>
      <c r="E34">
        <v>1</v>
      </c>
      <c r="J34" s="55"/>
      <c r="M34">
        <v>0.25</v>
      </c>
      <c r="N34">
        <v>0.25</v>
      </c>
      <c r="O34">
        <v>0.25</v>
      </c>
      <c r="P34">
        <v>0.25</v>
      </c>
      <c r="S34" s="55"/>
      <c r="T34">
        <v>1</v>
      </c>
      <c r="U34">
        <v>1</v>
      </c>
      <c r="W34" s="55"/>
      <c r="Z34" s="55">
        <v>1</v>
      </c>
      <c r="AB34">
        <v>0.5</v>
      </c>
      <c r="AC34">
        <v>0.5</v>
      </c>
      <c r="AE34" s="55"/>
      <c r="AF34">
        <v>0.5</v>
      </c>
      <c r="AG34">
        <v>0.5</v>
      </c>
      <c r="AH34" s="55"/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1</v>
      </c>
      <c r="BB34">
        <f t="shared" si="21"/>
        <v>1</v>
      </c>
      <c r="BC34">
        <f t="shared" si="22"/>
        <v>1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1</v>
      </c>
      <c r="BI34">
        <f t="shared" si="28"/>
        <v>1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1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89</v>
      </c>
      <c r="C35">
        <v>1</v>
      </c>
      <c r="D35" s="55"/>
      <c r="E35">
        <v>1</v>
      </c>
      <c r="J35" s="55"/>
      <c r="O35">
        <v>0.33</v>
      </c>
      <c r="P35">
        <v>0.33</v>
      </c>
      <c r="Q35">
        <v>0.33</v>
      </c>
      <c r="S35" s="55"/>
      <c r="T35" s="66">
        <v>1</v>
      </c>
      <c r="U35" s="66">
        <v>0.5</v>
      </c>
      <c r="W35" s="55">
        <v>0.5</v>
      </c>
      <c r="Z35" s="55">
        <v>1</v>
      </c>
      <c r="AC35">
        <v>1</v>
      </c>
      <c r="AE35" s="55"/>
      <c r="AG35">
        <v>0.5</v>
      </c>
      <c r="AH35" s="55">
        <v>0.5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1</v>
      </c>
      <c r="BD35">
        <f t="shared" si="23"/>
        <v>1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1</v>
      </c>
      <c r="BI35">
        <f t="shared" si="28"/>
        <v>1</v>
      </c>
      <c r="BJ35">
        <f t="shared" si="29"/>
        <v>0</v>
      </c>
      <c r="BK35">
        <f t="shared" si="30"/>
        <v>1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90</v>
      </c>
      <c r="C36">
        <v>1</v>
      </c>
      <c r="D36" s="55"/>
      <c r="F36">
        <v>0.5</v>
      </c>
      <c r="G36">
        <v>0.5</v>
      </c>
      <c r="H36">
        <v>1</v>
      </c>
      <c r="J36" s="55"/>
      <c r="N36">
        <v>0.33</v>
      </c>
      <c r="O36">
        <v>0.33</v>
      </c>
      <c r="P36">
        <v>0.33</v>
      </c>
      <c r="S36" s="55"/>
      <c r="U36" s="66">
        <v>0.5</v>
      </c>
      <c r="W36" s="55">
        <v>0.5</v>
      </c>
      <c r="Y36">
        <v>1</v>
      </c>
      <c r="Z36" s="55"/>
      <c r="AB36">
        <v>0.5</v>
      </c>
      <c r="AC36">
        <v>0.5</v>
      </c>
      <c r="AE36" s="55"/>
      <c r="AG36">
        <v>0.5</v>
      </c>
      <c r="AH36" s="55">
        <v>0.5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1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1</v>
      </c>
      <c r="BC36">
        <f t="shared" si="22"/>
        <v>1</v>
      </c>
      <c r="BD36">
        <f t="shared" si="23"/>
        <v>1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1</v>
      </c>
      <c r="BJ36">
        <f t="shared" si="29"/>
        <v>0</v>
      </c>
      <c r="BK36">
        <f t="shared" si="30"/>
        <v>1</v>
      </c>
      <c r="BL36">
        <f t="shared" si="31"/>
        <v>0</v>
      </c>
      <c r="BM36">
        <f t="shared" si="32"/>
        <v>1</v>
      </c>
      <c r="BN36">
        <f t="shared" si="33"/>
        <v>0</v>
      </c>
      <c r="BO36">
        <f t="shared" si="34"/>
        <v>0</v>
      </c>
      <c r="BP36">
        <f t="shared" si="35"/>
        <v>1</v>
      </c>
      <c r="BQ36">
        <f t="shared" si="36"/>
        <v>1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91</v>
      </c>
      <c r="C37">
        <v>1</v>
      </c>
      <c r="D37" s="55"/>
      <c r="E37">
        <v>1</v>
      </c>
      <c r="J37" s="55"/>
      <c r="N37">
        <v>0.5</v>
      </c>
      <c r="O37">
        <v>0.5</v>
      </c>
      <c r="S37" s="55"/>
      <c r="U37" s="66">
        <v>0.5</v>
      </c>
      <c r="V37">
        <v>0.5</v>
      </c>
      <c r="W37" s="55"/>
      <c r="Z37" s="55">
        <v>1</v>
      </c>
      <c r="AB37">
        <v>1</v>
      </c>
      <c r="AE37" s="55"/>
      <c r="AG37">
        <v>0.5</v>
      </c>
      <c r="AH37" s="55">
        <v>0.5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1</v>
      </c>
      <c r="BC37">
        <f t="shared" si="22"/>
        <v>1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1</v>
      </c>
      <c r="BJ37">
        <f t="shared" si="29"/>
        <v>1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1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1</v>
      </c>
      <c r="BV37">
        <f t="shared" si="41"/>
        <v>1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92</v>
      </c>
      <c r="C38">
        <v>1</v>
      </c>
      <c r="D38" s="55"/>
      <c r="E38">
        <v>1</v>
      </c>
      <c r="J38" s="55"/>
      <c r="N38">
        <v>0.5</v>
      </c>
      <c r="O38">
        <v>0.5</v>
      </c>
      <c r="S38" s="55"/>
      <c r="T38">
        <v>1</v>
      </c>
      <c r="U38" s="66">
        <v>0.5</v>
      </c>
      <c r="V38">
        <v>0.5</v>
      </c>
      <c r="W38" s="55"/>
      <c r="Y38">
        <v>0.5</v>
      </c>
      <c r="Z38" s="55">
        <v>0.5</v>
      </c>
      <c r="AB38">
        <v>0.5</v>
      </c>
      <c r="AC38">
        <v>0.5</v>
      </c>
      <c r="AE38" s="55"/>
      <c r="AF38">
        <v>0.5</v>
      </c>
      <c r="AG38">
        <v>0.5</v>
      </c>
      <c r="AH38" s="55"/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1</v>
      </c>
      <c r="BC38">
        <f t="shared" si="22"/>
        <v>1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1</v>
      </c>
      <c r="BI38">
        <f t="shared" si="28"/>
        <v>1</v>
      </c>
      <c r="BJ38">
        <f t="shared" si="29"/>
        <v>1</v>
      </c>
      <c r="BK38">
        <f t="shared" si="30"/>
        <v>0</v>
      </c>
      <c r="BL38">
        <f t="shared" si="31"/>
        <v>0</v>
      </c>
      <c r="BM38">
        <f t="shared" si="32"/>
        <v>1</v>
      </c>
      <c r="BN38">
        <f t="shared" si="33"/>
        <v>1</v>
      </c>
      <c r="BO38">
        <f t="shared" si="34"/>
        <v>0</v>
      </c>
      <c r="BP38">
        <f t="shared" si="35"/>
        <v>1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1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93</v>
      </c>
      <c r="C39">
        <v>1</v>
      </c>
      <c r="D39" s="55"/>
      <c r="E39">
        <v>1</v>
      </c>
      <c r="J39" s="55"/>
      <c r="O39">
        <v>0.33</v>
      </c>
      <c r="P39">
        <v>0.33</v>
      </c>
      <c r="Q39">
        <v>0.33</v>
      </c>
      <c r="S39" s="55"/>
      <c r="W39" s="55">
        <v>1</v>
      </c>
      <c r="X39">
        <v>0.5</v>
      </c>
      <c r="Y39">
        <v>0.5</v>
      </c>
      <c r="Z39" s="55"/>
      <c r="AB39">
        <v>0.5</v>
      </c>
      <c r="AC39">
        <v>0.5</v>
      </c>
      <c r="AE39" s="55"/>
      <c r="AG39">
        <v>1</v>
      </c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1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1</v>
      </c>
      <c r="BL39">
        <f t="shared" si="31"/>
        <v>1</v>
      </c>
      <c r="BM39">
        <f t="shared" si="32"/>
        <v>1</v>
      </c>
      <c r="BN39">
        <f t="shared" si="33"/>
        <v>0</v>
      </c>
      <c r="BO39">
        <f t="shared" si="34"/>
        <v>0</v>
      </c>
      <c r="BP39">
        <f t="shared" si="35"/>
        <v>1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s="55" t="s">
        <v>77</v>
      </c>
      <c r="C40">
        <v>1</v>
      </c>
      <c r="D40" s="55"/>
      <c r="E40">
        <v>1</v>
      </c>
      <c r="J40" s="55"/>
      <c r="O40">
        <v>0.33</v>
      </c>
      <c r="P40">
        <v>0.33</v>
      </c>
      <c r="Q40">
        <v>0.33</v>
      </c>
      <c r="S40" s="55"/>
      <c r="W40" s="55">
        <v>1</v>
      </c>
      <c r="Z40" s="55">
        <v>1</v>
      </c>
      <c r="AC40">
        <v>1</v>
      </c>
      <c r="AE40" s="55"/>
      <c r="AG40">
        <v>1</v>
      </c>
      <c r="AH40" s="55"/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1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1</v>
      </c>
      <c r="BD40">
        <f t="shared" si="23"/>
        <v>1</v>
      </c>
      <c r="BE40">
        <f t="shared" si="24"/>
        <v>1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1</v>
      </c>
      <c r="BL40">
        <f t="shared" si="31"/>
        <v>0</v>
      </c>
      <c r="BM40">
        <f t="shared" si="32"/>
        <v>0</v>
      </c>
      <c r="BN40">
        <f t="shared" si="33"/>
        <v>1</v>
      </c>
      <c r="BO40">
        <f t="shared" si="34"/>
        <v>0</v>
      </c>
      <c r="BP40">
        <f t="shared" si="35"/>
        <v>0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s="55" t="s">
        <v>94</v>
      </c>
      <c r="C41">
        <v>1</v>
      </c>
      <c r="D41" s="55"/>
      <c r="F41">
        <v>0.5</v>
      </c>
      <c r="G41">
        <v>0.5</v>
      </c>
      <c r="H41">
        <v>1</v>
      </c>
      <c r="J41" s="55"/>
      <c r="O41">
        <v>0.33</v>
      </c>
      <c r="P41">
        <v>0.33</v>
      </c>
      <c r="Q41">
        <v>0.33</v>
      </c>
      <c r="S41" s="55"/>
      <c r="T41" s="66">
        <v>1</v>
      </c>
      <c r="U41" s="66">
        <v>0.5</v>
      </c>
      <c r="W41" s="55">
        <v>0.5</v>
      </c>
      <c r="Y41">
        <v>1</v>
      </c>
      <c r="Z41" s="55"/>
      <c r="AB41">
        <v>0.5</v>
      </c>
      <c r="AC41">
        <v>0.5</v>
      </c>
      <c r="AE41" s="55"/>
      <c r="AF41">
        <v>1</v>
      </c>
      <c r="AH41" s="55"/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0</v>
      </c>
      <c r="AT41">
        <f t="shared" si="13"/>
        <v>1</v>
      </c>
      <c r="AU41">
        <f t="shared" si="14"/>
        <v>1</v>
      </c>
      <c r="AV41">
        <f t="shared" si="15"/>
        <v>1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1</v>
      </c>
      <c r="BD41">
        <f t="shared" si="23"/>
        <v>1</v>
      </c>
      <c r="BE41">
        <f t="shared" si="24"/>
        <v>1</v>
      </c>
      <c r="BF41">
        <f t="shared" si="25"/>
        <v>0</v>
      </c>
      <c r="BG41">
        <f t="shared" si="26"/>
        <v>0</v>
      </c>
      <c r="BH41">
        <f t="shared" si="27"/>
        <v>1</v>
      </c>
      <c r="BI41">
        <f t="shared" si="28"/>
        <v>1</v>
      </c>
      <c r="BJ41">
        <f t="shared" si="29"/>
        <v>0</v>
      </c>
      <c r="BK41">
        <f t="shared" si="30"/>
        <v>1</v>
      </c>
      <c r="BL41">
        <f t="shared" si="31"/>
        <v>0</v>
      </c>
      <c r="BM41">
        <f t="shared" si="32"/>
        <v>1</v>
      </c>
      <c r="BN41">
        <f t="shared" si="33"/>
        <v>0</v>
      </c>
      <c r="BO41">
        <f t="shared" si="34"/>
        <v>0</v>
      </c>
      <c r="BP41">
        <f t="shared" si="35"/>
        <v>1</v>
      </c>
      <c r="BQ41">
        <f t="shared" si="36"/>
        <v>1</v>
      </c>
      <c r="BR41">
        <f t="shared" si="37"/>
        <v>0</v>
      </c>
      <c r="BS41">
        <f t="shared" si="38"/>
        <v>0</v>
      </c>
      <c r="BT41">
        <f t="shared" si="39"/>
        <v>1</v>
      </c>
      <c r="BU41">
        <f t="shared" si="40"/>
        <v>0</v>
      </c>
      <c r="BV41">
        <f t="shared" si="41"/>
        <v>0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1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s="55" t="s">
        <v>95</v>
      </c>
      <c r="C42">
        <v>1</v>
      </c>
      <c r="D42" s="55"/>
      <c r="E42">
        <v>1</v>
      </c>
      <c r="J42" s="55"/>
      <c r="N42">
        <v>0.33</v>
      </c>
      <c r="O42">
        <v>0.33</v>
      </c>
      <c r="P42">
        <v>0.33</v>
      </c>
      <c r="S42" s="55"/>
      <c r="W42" s="55">
        <v>1</v>
      </c>
      <c r="Y42">
        <v>0.5</v>
      </c>
      <c r="Z42" s="55">
        <v>0.5</v>
      </c>
      <c r="AD42">
        <v>0.5</v>
      </c>
      <c r="AE42" s="55">
        <v>0.5</v>
      </c>
      <c r="AG42">
        <v>0.5</v>
      </c>
      <c r="AH42" s="55">
        <v>0.5</v>
      </c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1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1</v>
      </c>
      <c r="BC42">
        <f t="shared" si="22"/>
        <v>1</v>
      </c>
      <c r="BD42">
        <f t="shared" si="23"/>
        <v>1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1</v>
      </c>
      <c r="BL42">
        <f t="shared" si="31"/>
        <v>0</v>
      </c>
      <c r="BM42">
        <f t="shared" si="32"/>
        <v>1</v>
      </c>
      <c r="BN42">
        <f t="shared" si="33"/>
        <v>1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1</v>
      </c>
      <c r="BS42">
        <f t="shared" si="38"/>
        <v>1</v>
      </c>
      <c r="BT42">
        <f t="shared" si="39"/>
        <v>0</v>
      </c>
      <c r="BU42">
        <f t="shared" si="40"/>
        <v>1</v>
      </c>
      <c r="BV42">
        <f t="shared" si="41"/>
        <v>1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37</v>
      </c>
      <c r="B43" s="55" t="s">
        <v>96</v>
      </c>
      <c r="C43">
        <v>1</v>
      </c>
      <c r="D43" s="55"/>
      <c r="E43">
        <v>1</v>
      </c>
      <c r="J43" s="55"/>
      <c r="N43">
        <v>0.5</v>
      </c>
      <c r="O43">
        <v>0.5</v>
      </c>
      <c r="S43" s="55"/>
      <c r="T43">
        <v>1</v>
      </c>
      <c r="U43">
        <v>0.5</v>
      </c>
      <c r="W43" s="55">
        <v>0.5</v>
      </c>
      <c r="Y43">
        <v>0.5</v>
      </c>
      <c r="Z43" s="55">
        <v>0.5</v>
      </c>
      <c r="AB43">
        <v>0.5</v>
      </c>
      <c r="AC43">
        <v>0.5</v>
      </c>
      <c r="AE43" s="55"/>
      <c r="AG43">
        <v>1</v>
      </c>
      <c r="AH43" s="55"/>
      <c r="AI43" s="6"/>
      <c r="AJ43" s="6"/>
      <c r="AK43" s="6"/>
      <c r="AL43" s="6"/>
      <c r="AM43" s="6"/>
      <c r="AN43" s="6"/>
      <c r="AQ43">
        <f t="shared" si="44"/>
        <v>1</v>
      </c>
      <c r="AR43">
        <f t="shared" si="11"/>
        <v>1</v>
      </c>
      <c r="AS43">
        <f t="shared" si="12"/>
        <v>1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1</v>
      </c>
      <c r="BC43">
        <f t="shared" si="22"/>
        <v>1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1</v>
      </c>
      <c r="BI43">
        <f t="shared" si="28"/>
        <v>1</v>
      </c>
      <c r="BJ43">
        <f t="shared" si="29"/>
        <v>0</v>
      </c>
      <c r="BK43">
        <f t="shared" si="30"/>
        <v>1</v>
      </c>
      <c r="BL43">
        <f t="shared" si="31"/>
        <v>0</v>
      </c>
      <c r="BM43">
        <f t="shared" si="32"/>
        <v>1</v>
      </c>
      <c r="BN43">
        <f t="shared" si="33"/>
        <v>1</v>
      </c>
      <c r="BO43">
        <f t="shared" si="34"/>
        <v>0</v>
      </c>
      <c r="BP43">
        <f t="shared" si="35"/>
        <v>1</v>
      </c>
      <c r="BQ43">
        <f t="shared" si="36"/>
        <v>1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1</v>
      </c>
      <c r="BV43">
        <f t="shared" si="41"/>
        <v>0</v>
      </c>
      <c r="BX43">
        <f t="shared" si="42"/>
        <v>1</v>
      </c>
      <c r="BY43">
        <f t="shared" si="45"/>
        <v>1</v>
      </c>
      <c r="BZ43">
        <f t="shared" si="46"/>
        <v>1</v>
      </c>
      <c r="CA43">
        <f t="shared" si="47"/>
        <v>1</v>
      </c>
      <c r="CB43">
        <f t="shared" si="48"/>
        <v>1</v>
      </c>
      <c r="CC43">
        <f t="shared" si="49"/>
        <v>1</v>
      </c>
      <c r="CD43">
        <f t="shared" si="50"/>
        <v>1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37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37</v>
      </c>
      <c r="AR108" s="7">
        <f t="shared" si="91"/>
        <v>37</v>
      </c>
      <c r="AS108" s="7">
        <f t="shared" si="91"/>
        <v>32</v>
      </c>
      <c r="AT108" s="7">
        <f t="shared" si="91"/>
        <v>5</v>
      </c>
      <c r="AU108" s="7">
        <f t="shared" si="91"/>
        <v>3</v>
      </c>
      <c r="AV108" s="7">
        <f t="shared" si="91"/>
        <v>5</v>
      </c>
      <c r="AW108" s="7">
        <f t="shared" si="91"/>
        <v>1</v>
      </c>
      <c r="AX108" s="7">
        <f t="shared" si="91"/>
        <v>2</v>
      </c>
      <c r="AY108" s="7">
        <f t="shared" si="91"/>
        <v>3</v>
      </c>
      <c r="AZ108" s="7">
        <f t="shared" si="91"/>
        <v>5</v>
      </c>
      <c r="BA108" s="7">
        <f t="shared" si="91"/>
        <v>9</v>
      </c>
      <c r="BB108" s="7">
        <f t="shared" si="91"/>
        <v>18</v>
      </c>
      <c r="BC108" s="7">
        <f t="shared" si="91"/>
        <v>30</v>
      </c>
      <c r="BD108" s="7">
        <f t="shared" si="91"/>
        <v>26</v>
      </c>
      <c r="BE108" s="7">
        <f t="shared" si="91"/>
        <v>14</v>
      </c>
      <c r="BF108" s="7">
        <f t="shared" si="91"/>
        <v>4</v>
      </c>
      <c r="BG108" s="7">
        <f t="shared" si="91"/>
        <v>2</v>
      </c>
      <c r="BH108" s="7">
        <f t="shared" si="91"/>
        <v>14</v>
      </c>
      <c r="BI108" s="7">
        <f t="shared" si="91"/>
        <v>28</v>
      </c>
      <c r="BJ108" s="7">
        <f t="shared" si="91"/>
        <v>9</v>
      </c>
      <c r="BK108" s="7">
        <f t="shared" si="91"/>
        <v>19</v>
      </c>
      <c r="BL108" s="7">
        <f t="shared" si="91"/>
        <v>3</v>
      </c>
      <c r="BM108" s="7">
        <f t="shared" si="91"/>
        <v>23</v>
      </c>
      <c r="BN108" s="7">
        <f t="shared" si="91"/>
        <v>19</v>
      </c>
      <c r="BO108" s="7">
        <f t="shared" si="91"/>
        <v>0</v>
      </c>
      <c r="BP108" s="7">
        <f t="shared" si="91"/>
        <v>27</v>
      </c>
      <c r="BQ108" s="7">
        <f t="shared" si="91"/>
        <v>30</v>
      </c>
      <c r="BR108" s="7">
        <f t="shared" si="91"/>
        <v>5</v>
      </c>
      <c r="BS108" s="7">
        <f t="shared" si="91"/>
        <v>3</v>
      </c>
      <c r="BT108" s="7">
        <f t="shared" si="91"/>
        <v>15</v>
      </c>
      <c r="BU108" s="7">
        <f t="shared" si="91"/>
        <v>34</v>
      </c>
      <c r="BV108" s="7">
        <f t="shared" si="91"/>
        <v>20</v>
      </c>
      <c r="BW108" s="8" t="s">
        <v>39</v>
      </c>
      <c r="BX108" s="8">
        <f>SUM(BX7:BX107)</f>
        <v>37</v>
      </c>
      <c r="BY108" s="8">
        <f aca="true" t="shared" si="92" ref="BY108:CD108">SUM(BY7:BY107)</f>
        <v>37</v>
      </c>
      <c r="BZ108" s="8">
        <f t="shared" si="92"/>
        <v>37</v>
      </c>
      <c r="CA108" s="8">
        <f t="shared" si="92"/>
        <v>37</v>
      </c>
      <c r="CB108" s="8">
        <f t="shared" si="92"/>
        <v>37</v>
      </c>
      <c r="CC108" s="8">
        <f t="shared" si="92"/>
        <v>37</v>
      </c>
      <c r="CD108" s="8">
        <f t="shared" si="92"/>
        <v>37</v>
      </c>
    </row>
    <row r="109" spans="1:40" ht="12.75">
      <c r="A109" s="7"/>
      <c r="B109" s="57" t="s">
        <v>40</v>
      </c>
      <c r="C109" s="8"/>
      <c r="D109" s="59">
        <f>SUM(D7:D107)</f>
        <v>0</v>
      </c>
      <c r="E109" s="1">
        <f aca="true" t="shared" si="93" ref="E109:AH109">SUM(E7:E107)</f>
        <v>32</v>
      </c>
      <c r="F109" s="1">
        <f>SUM(F7:F107)</f>
        <v>3.5</v>
      </c>
      <c r="G109" s="1">
        <f t="shared" si="93"/>
        <v>1.5</v>
      </c>
      <c r="H109" s="1">
        <f t="shared" si="93"/>
        <v>4.5</v>
      </c>
      <c r="I109" s="1">
        <f t="shared" si="93"/>
        <v>0.5</v>
      </c>
      <c r="J109" s="59">
        <f t="shared" si="93"/>
        <v>1</v>
      </c>
      <c r="K109" s="1">
        <f t="shared" si="93"/>
        <v>0.9100000000000001</v>
      </c>
      <c r="L109" s="1">
        <f t="shared" si="93"/>
        <v>1.6600000000000001</v>
      </c>
      <c r="M109" s="1">
        <f t="shared" si="93"/>
        <v>2.74</v>
      </c>
      <c r="N109" s="1">
        <f t="shared" si="93"/>
        <v>6.01</v>
      </c>
      <c r="O109" s="1">
        <f t="shared" si="93"/>
        <v>10.400000000000002</v>
      </c>
      <c r="P109" s="1">
        <f t="shared" si="93"/>
        <v>8.57</v>
      </c>
      <c r="Q109" s="1">
        <f t="shared" si="93"/>
        <v>4.34</v>
      </c>
      <c r="R109" s="1">
        <f t="shared" si="93"/>
        <v>0.95</v>
      </c>
      <c r="S109" s="59">
        <f t="shared" si="93"/>
        <v>1.25</v>
      </c>
      <c r="T109" s="1">
        <f t="shared" si="93"/>
        <v>14</v>
      </c>
      <c r="U109" s="1">
        <f t="shared" si="93"/>
        <v>20.16</v>
      </c>
      <c r="V109" s="1">
        <f t="shared" si="93"/>
        <v>4.66</v>
      </c>
      <c r="W109" s="59">
        <f t="shared" si="93"/>
        <v>12.16</v>
      </c>
      <c r="X109" s="1">
        <f t="shared" si="93"/>
        <v>1.5</v>
      </c>
      <c r="Y109" s="1">
        <f t="shared" si="93"/>
        <v>19</v>
      </c>
      <c r="Z109" s="59">
        <f t="shared" si="93"/>
        <v>16.5</v>
      </c>
      <c r="AA109" s="1">
        <f t="shared" si="93"/>
        <v>0</v>
      </c>
      <c r="AB109" s="1">
        <f t="shared" si="93"/>
        <v>16</v>
      </c>
      <c r="AC109" s="1">
        <f t="shared" si="93"/>
        <v>16.83</v>
      </c>
      <c r="AD109" s="1">
        <f t="shared" si="93"/>
        <v>2.33</v>
      </c>
      <c r="AE109" s="59">
        <f t="shared" si="93"/>
        <v>1.83</v>
      </c>
      <c r="AF109" s="1">
        <f t="shared" si="93"/>
        <v>7.99</v>
      </c>
      <c r="AG109" s="1">
        <f t="shared" si="93"/>
        <v>18.990000000000002</v>
      </c>
      <c r="AH109" s="59">
        <f t="shared" si="93"/>
        <v>9.99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37</v>
      </c>
      <c r="E110" s="1">
        <f>BY108</f>
        <v>37</v>
      </c>
      <c r="F110" s="1">
        <f>BY108</f>
        <v>37</v>
      </c>
      <c r="G110" s="1">
        <f>BY108</f>
        <v>37</v>
      </c>
      <c r="H110" s="1">
        <f>BY108</f>
        <v>37</v>
      </c>
      <c r="I110" s="1">
        <f>BY108</f>
        <v>37</v>
      </c>
      <c r="J110" s="59">
        <f>BY108</f>
        <v>37</v>
      </c>
      <c r="K110" s="2">
        <f>BZ108</f>
        <v>37</v>
      </c>
      <c r="L110" s="2">
        <f>BZ108</f>
        <v>37</v>
      </c>
      <c r="M110" s="2">
        <f>BZ108</f>
        <v>37</v>
      </c>
      <c r="N110" s="2">
        <f>BZ108</f>
        <v>37</v>
      </c>
      <c r="O110" s="2">
        <f>BZ108</f>
        <v>37</v>
      </c>
      <c r="P110" s="2">
        <f>BZ108</f>
        <v>37</v>
      </c>
      <c r="Q110" s="2">
        <f>BZ108</f>
        <v>37</v>
      </c>
      <c r="R110" s="2">
        <f>BZ108</f>
        <v>37</v>
      </c>
      <c r="S110" s="60">
        <f>BZ108</f>
        <v>37</v>
      </c>
      <c r="T110" s="3">
        <f>CA108</f>
        <v>37</v>
      </c>
      <c r="U110" s="3">
        <f>CA108</f>
        <v>37</v>
      </c>
      <c r="V110" s="3">
        <f>CA108</f>
        <v>37</v>
      </c>
      <c r="W110" s="61">
        <f>CA108</f>
        <v>37</v>
      </c>
      <c r="X110" s="8">
        <f>CB108</f>
        <v>37</v>
      </c>
      <c r="Y110" s="8">
        <f>CB108</f>
        <v>37</v>
      </c>
      <c r="Z110" s="57">
        <f>CB108</f>
        <v>37</v>
      </c>
      <c r="AA110" s="5">
        <f>CC108</f>
        <v>37</v>
      </c>
      <c r="AB110" s="5">
        <f>CC108</f>
        <v>37</v>
      </c>
      <c r="AC110" s="5">
        <f>CC108</f>
        <v>37</v>
      </c>
      <c r="AD110" s="5">
        <f>CC108</f>
        <v>37</v>
      </c>
      <c r="AE110" s="63">
        <f>CC108</f>
        <v>37</v>
      </c>
      <c r="AF110" s="6">
        <f>CD108</f>
        <v>37</v>
      </c>
      <c r="AG110" s="6">
        <f>CD108</f>
        <v>37</v>
      </c>
      <c r="AH110" s="64">
        <f>CD108</f>
        <v>37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259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0</v>
      </c>
      <c r="E112" s="47">
        <f>(E109/BY108)*100</f>
        <v>86.48648648648648</v>
      </c>
      <c r="F112" s="47">
        <f>(F109/BY108)*100</f>
        <v>9.45945945945946</v>
      </c>
      <c r="G112" s="47">
        <f>(G109/BY108)*100</f>
        <v>4.054054054054054</v>
      </c>
      <c r="H112" s="47">
        <f>(H109/BY108)*100</f>
        <v>12.162162162162163</v>
      </c>
      <c r="I112" s="47">
        <f>(I109/BY108)*100</f>
        <v>1.3513513513513513</v>
      </c>
      <c r="J112" s="47">
        <f>(J109/BY108)*100</f>
        <v>2.7027027027027026</v>
      </c>
      <c r="K112" s="47">
        <f>(K109/BZ108)*100</f>
        <v>2.45945945945946</v>
      </c>
      <c r="L112" s="47">
        <f>(L109/BZ108)*100</f>
        <v>4.486486486486487</v>
      </c>
      <c r="M112" s="47">
        <f>(M109/BZ108)*100</f>
        <v>7.405405405405406</v>
      </c>
      <c r="N112" s="47">
        <f>(N109/BZ108)*100</f>
        <v>16.243243243243242</v>
      </c>
      <c r="O112" s="47">
        <f>(O109/BZ108)*100</f>
        <v>28.108108108108116</v>
      </c>
      <c r="P112" s="47">
        <f>(P109/BZ108)*100</f>
        <v>23.162162162162165</v>
      </c>
      <c r="Q112" s="47">
        <f>(Q109/BZ108)*100</f>
        <v>11.72972972972973</v>
      </c>
      <c r="R112" s="47">
        <f>(R109/BZ108)*100</f>
        <v>2.5675675675675675</v>
      </c>
      <c r="S112" s="47">
        <f>(S109/BZ108)*100</f>
        <v>3.3783783783783785</v>
      </c>
      <c r="T112" s="47">
        <f>(T109/CA108)*100</f>
        <v>37.83783783783784</v>
      </c>
      <c r="U112" s="47">
        <f>(U109/CA108)*100</f>
        <v>54.486486486486484</v>
      </c>
      <c r="V112" s="47">
        <f>(V109/CA108)*100</f>
        <v>12.594594594594593</v>
      </c>
      <c r="W112" s="47">
        <f>(W109/CA108)*100</f>
        <v>32.86486486486487</v>
      </c>
      <c r="X112" s="47">
        <f>(X109/CB108)*100</f>
        <v>4.054054054054054</v>
      </c>
      <c r="Y112" s="47">
        <f>(Y109/CB108)*100</f>
        <v>51.35135135135135</v>
      </c>
      <c r="Z112" s="47">
        <f>(Z109/CB108)*100</f>
        <v>44.5945945945946</v>
      </c>
      <c r="AA112" s="47">
        <f>(AA109/CC108)*100</f>
        <v>0</v>
      </c>
      <c r="AB112" s="47">
        <f>(AB109/CC108)*100</f>
        <v>43.24324324324324</v>
      </c>
      <c r="AC112" s="47">
        <f>(AC109/CC108)*100</f>
        <v>45.486486486486484</v>
      </c>
      <c r="AD112" s="47">
        <f>(AD109/CC108)*100</f>
        <v>6.2972972972972965</v>
      </c>
      <c r="AE112" s="47">
        <f>(AE109/CC108)*100</f>
        <v>4.9459459459459465</v>
      </c>
      <c r="AF112" s="47">
        <f>(AF109/CD108)*100</f>
        <v>21.594594594594597</v>
      </c>
      <c r="AG112" s="47">
        <f>(AG109/CD108)*100</f>
        <v>51.32432432432433</v>
      </c>
      <c r="AH112" s="47">
        <f>(AH109/CD108)*100</f>
        <v>27</v>
      </c>
      <c r="AP112" t="s">
        <v>55</v>
      </c>
      <c r="AQ112">
        <f>AQ108*7</f>
        <v>259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