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0" yWindow="6539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<sst xmlns="http://schemas.openxmlformats.org/spreadsheetml/2006/main" count="121" uniqueCount="89">
  <si>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</si>
  <si>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</si>
  <si>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</si>
  <si>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</si>
  <si>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</si>
  <si>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</si>
  <si>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</si>
  <si>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</si>
  <si>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</si>
  <si>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</si>
  <si>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</si>
  <si>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</si>
  <si>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</si>
  <si>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</si>
  <si>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</si>
  <si>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</si>
  <si>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</si>
  <si>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</si>
  <si>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</si>
  <si>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</si>
  <si>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</si>
  <si>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</si>
  <si>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</si>
  <si>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</si>
  <si>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</si>
  <si>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</si>
  <si>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</si>
  <si>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</si>
  <si>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</si>
  <si>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</si>
  <si>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</si>
  <si>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</si>
  <si>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</si>
  <si>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</si>
  <si>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</si>
  <si>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</si>
  <si>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</si>
  <si>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</si>
  <si>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</si>
  <si>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</si>
  <si>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</si>
  <si>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</si>
  <si>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</si>
  <si>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</si>
  <si>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</si>
  <si>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</si>
  <si>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</si>
  <si>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</si>
  <si>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</si>
  <si>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</si>
  <si>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</si>
  <si>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</si>
  <si>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</si>
  <si>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</si>
  <si>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</si>
  <si>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</si>
  <si>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</si>
  <si>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</si>
  <si>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</si>
  <si>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29 Nov 1989</t>
  </si>
  <si>
    <t>Alnus 2139</t>
  </si>
  <si>
    <t>Fraxinus 2140</t>
  </si>
  <si>
    <t>Platanus 2141</t>
  </si>
  <si>
    <t>Baccharis 2142</t>
  </si>
  <si>
    <t>Vitis 2143</t>
  </si>
  <si>
    <t>Quercus 2144 SP</t>
  </si>
  <si>
    <t>Legume 2145</t>
  </si>
  <si>
    <t>Legume 2146</t>
  </si>
  <si>
    <t>Hyptis 2147</t>
  </si>
  <si>
    <t>Simmondsia 2148</t>
  </si>
  <si>
    <t>Mahonia 2149 SP</t>
  </si>
  <si>
    <t>Prosopis 2150</t>
  </si>
  <si>
    <t>Indet. 2151</t>
  </si>
  <si>
    <t>Indet. 2152</t>
  </si>
  <si>
    <t>Celtis 2153</t>
  </si>
  <si>
    <t>Cercidium 2154</t>
  </si>
  <si>
    <t>Baccharis 2155</t>
  </si>
  <si>
    <t>Salix 2156</t>
  </si>
  <si>
    <t>Populus 2157</t>
  </si>
  <si>
    <t>Indet. 2158</t>
  </si>
  <si>
    <t>Rhamnac. 2159</t>
  </si>
  <si>
    <t>Legume 2160</t>
  </si>
  <si>
    <t>Brickelia 2161</t>
  </si>
  <si>
    <t>Cercocarpus 2162</t>
  </si>
  <si>
    <t>JAW</t>
  </si>
  <si>
    <t>34°20.7'N</t>
  </si>
  <si>
    <t>111°41.7'W</t>
  </si>
  <si>
    <t>800-820 m</t>
  </si>
  <si>
    <t>Childs, Arizona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</si>
</sst>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Left" state="split"/>
      <selection pane="topLeft" activeCell="B3" sqref="B3"/>
      <selection pane="topRight" activeCell="G3" sqref="G3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84</v>
      </c>
      <c r="B3" s="49" t="s">
        <v>88</v>
      </c>
      <c r="C3" s="49"/>
      <c r="D3" s="50" t="s">
        <v>85</v>
      </c>
      <c r="E3" s="51" t="s">
        <v>86</v>
      </c>
      <c r="F3" s="50" t="s">
        <v>87</v>
      </c>
      <c r="G3" s="52" t="s">
        <v>59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F7">
        <v>1</v>
      </c>
      <c r="G7">
        <v>1</v>
      </c>
      <c r="H7">
        <v>0.5</v>
      </c>
      <c r="I7">
        <v>0.5</v>
      </c>
      <c r="J7" s="58">
        <v>1</v>
      </c>
      <c r="O7">
        <v>0.5</v>
      </c>
      <c r="P7">
        <v>0.5</v>
      </c>
      <c r="S7" s="58"/>
      <c r="U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H8">
        <v>1</v>
      </c>
      <c r="J8" s="55"/>
      <c r="N8">
        <v>0.5</v>
      </c>
      <c r="O8">
        <v>0.5</v>
      </c>
      <c r="S8" s="55"/>
      <c r="U8">
        <v>0.5</v>
      </c>
      <c r="W8" s="55">
        <v>0.5</v>
      </c>
      <c r="Y8">
        <v>0.5</v>
      </c>
      <c r="Z8" s="55">
        <v>0.5</v>
      </c>
      <c r="AB8">
        <v>0.5</v>
      </c>
      <c r="AC8">
        <v>0.5</v>
      </c>
      <c r="AE8" s="55"/>
      <c r="AF8">
        <v>0.33</v>
      </c>
      <c r="AG8">
        <v>0.33</v>
      </c>
      <c r="AH8" s="55">
        <v>0.33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D9" s="55">
        <v>1</v>
      </c>
      <c r="E9">
        <v>0.5</v>
      </c>
      <c r="I9">
        <v>0.5</v>
      </c>
      <c r="J9" s="55"/>
      <c r="P9">
        <v>0.33</v>
      </c>
      <c r="Q9">
        <v>0.33</v>
      </c>
      <c r="R9">
        <v>0.33</v>
      </c>
      <c r="S9" s="55"/>
      <c r="U9">
        <v>0.5</v>
      </c>
      <c r="V9">
        <v>0.5</v>
      </c>
      <c r="W9" s="55"/>
      <c r="X9">
        <v>0.5</v>
      </c>
      <c r="Y9">
        <v>0.5</v>
      </c>
      <c r="Z9" s="55"/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H10">
        <v>1</v>
      </c>
      <c r="J10" s="55"/>
      <c r="M10">
        <v>0.33</v>
      </c>
      <c r="N10">
        <v>0.33</v>
      </c>
      <c r="O10">
        <v>0.33</v>
      </c>
      <c r="S10" s="55"/>
      <c r="T10">
        <v>1</v>
      </c>
      <c r="U10">
        <v>0.5</v>
      </c>
      <c r="V10">
        <v>0.5</v>
      </c>
      <c r="W10" s="55"/>
      <c r="Y10">
        <v>0.5</v>
      </c>
      <c r="Z10" s="55">
        <v>0.5</v>
      </c>
      <c r="AC10">
        <v>0.5</v>
      </c>
      <c r="AD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0.5</v>
      </c>
      <c r="D11" s="55">
        <v>0.5</v>
      </c>
      <c r="F11">
        <v>1</v>
      </c>
      <c r="G11">
        <v>1</v>
      </c>
      <c r="I11">
        <v>1</v>
      </c>
      <c r="J11" s="55">
        <v>0.5</v>
      </c>
      <c r="P11">
        <v>0.33</v>
      </c>
      <c r="Q11">
        <v>0.33</v>
      </c>
      <c r="R11">
        <v>0.33</v>
      </c>
      <c r="S11" s="55"/>
      <c r="V11">
        <v>0.5</v>
      </c>
      <c r="W11" s="55">
        <v>0.5</v>
      </c>
      <c r="X11">
        <v>1</v>
      </c>
      <c r="Z11" s="55"/>
      <c r="AA11">
        <v>0.5</v>
      </c>
      <c r="AB11">
        <v>0.5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1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M12">
        <v>0.5</v>
      </c>
      <c r="N12">
        <v>0.5</v>
      </c>
      <c r="S12" s="55"/>
      <c r="U12">
        <v>0.5</v>
      </c>
      <c r="V12">
        <v>0.5</v>
      </c>
      <c r="W12" s="55"/>
      <c r="X12">
        <v>0.5</v>
      </c>
      <c r="Y12">
        <v>0.5</v>
      </c>
      <c r="Z12" s="55"/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K13">
        <v>1</v>
      </c>
      <c r="S13" s="55"/>
      <c r="U13">
        <v>1</v>
      </c>
      <c r="W13" s="55"/>
      <c r="Z13" s="55">
        <v>1</v>
      </c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K14">
        <v>0.5</v>
      </c>
      <c r="L14">
        <v>0.5</v>
      </c>
      <c r="S14" s="55"/>
      <c r="U14">
        <v>1</v>
      </c>
      <c r="W14" s="55"/>
      <c r="Y14">
        <v>1</v>
      </c>
      <c r="Z14" s="55"/>
      <c r="AB14">
        <v>0.5</v>
      </c>
      <c r="AC14">
        <v>0.5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1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F15">
        <v>1</v>
      </c>
      <c r="G15">
        <v>1</v>
      </c>
      <c r="H15">
        <v>1</v>
      </c>
      <c r="J15" s="55"/>
      <c r="K15">
        <v>0.5</v>
      </c>
      <c r="L15">
        <v>0.5</v>
      </c>
      <c r="S15" s="55"/>
      <c r="U15">
        <v>1</v>
      </c>
      <c r="W15" s="55"/>
      <c r="Y15">
        <v>1</v>
      </c>
      <c r="Z15" s="55"/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1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U16">
        <v>1</v>
      </c>
      <c r="W16" s="55"/>
      <c r="Y16">
        <v>0.5</v>
      </c>
      <c r="Z16" s="55">
        <v>0.5</v>
      </c>
      <c r="AC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1</v>
      </c>
      <c r="J17" s="55"/>
      <c r="M17">
        <v>0.5</v>
      </c>
      <c r="N17">
        <v>0.5</v>
      </c>
      <c r="S17" s="55"/>
      <c r="V17">
        <v>1</v>
      </c>
      <c r="W17" s="55"/>
      <c r="Y17">
        <v>0.5</v>
      </c>
      <c r="Z17" s="55">
        <v>0.5</v>
      </c>
      <c r="AB17">
        <v>0.33</v>
      </c>
      <c r="AC17">
        <v>0.33</v>
      </c>
      <c r="AD17">
        <v>0.33</v>
      </c>
      <c r="AE17" s="55"/>
      <c r="AF17">
        <v>0.33</v>
      </c>
      <c r="AG17">
        <v>0.33</v>
      </c>
      <c r="AH17" s="55">
        <v>0.33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K18">
        <v>0.33</v>
      </c>
      <c r="L18">
        <v>0.33</v>
      </c>
      <c r="M18">
        <v>0.33</v>
      </c>
      <c r="S18" s="55"/>
      <c r="U18">
        <v>1</v>
      </c>
      <c r="W18" s="55"/>
      <c r="Y18">
        <v>1</v>
      </c>
      <c r="Z18" s="55"/>
      <c r="AC18">
        <v>0.5</v>
      </c>
      <c r="AD18">
        <v>0.5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1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K19">
        <v>0.33</v>
      </c>
      <c r="L19">
        <v>0.33</v>
      </c>
      <c r="M19">
        <v>0.33</v>
      </c>
      <c r="S19" s="55"/>
      <c r="T19">
        <v>1</v>
      </c>
      <c r="U19">
        <v>1</v>
      </c>
      <c r="W19" s="55"/>
      <c r="Z19" s="55">
        <v>1</v>
      </c>
      <c r="AB19">
        <v>0.5</v>
      </c>
      <c r="AC19">
        <v>0.5</v>
      </c>
      <c r="AE19" s="55"/>
      <c r="AF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1</v>
      </c>
      <c r="AZ19">
        <f t="shared" si="19"/>
        <v>1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0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K20">
        <v>0.33</v>
      </c>
      <c r="L20">
        <v>0.33</v>
      </c>
      <c r="M20">
        <v>0.33</v>
      </c>
      <c r="S20" s="55"/>
      <c r="U20">
        <v>1</v>
      </c>
      <c r="W20" s="55"/>
      <c r="Y20">
        <v>0.5</v>
      </c>
      <c r="Z20" s="55">
        <v>0.5</v>
      </c>
      <c r="AC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0.5</v>
      </c>
      <c r="H21">
        <v>0.5</v>
      </c>
      <c r="J21" s="55"/>
      <c r="M21">
        <v>0.5</v>
      </c>
      <c r="N21">
        <v>0.5</v>
      </c>
      <c r="S21" s="55"/>
      <c r="U21">
        <v>1</v>
      </c>
      <c r="W21" s="55"/>
      <c r="X21">
        <v>0.5</v>
      </c>
      <c r="Y21">
        <v>0.5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E22">
        <v>1</v>
      </c>
      <c r="J22" s="55"/>
      <c r="K22">
        <v>1</v>
      </c>
      <c r="S22" s="55"/>
      <c r="U22">
        <v>1</v>
      </c>
      <c r="W22" s="55"/>
      <c r="Y22">
        <v>1</v>
      </c>
      <c r="Z22" s="55"/>
      <c r="AB22">
        <v>1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1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U23">
        <v>1</v>
      </c>
      <c r="W23" s="55"/>
      <c r="Z23" s="55">
        <v>1</v>
      </c>
      <c r="AC23">
        <v>0.5</v>
      </c>
      <c r="AD23">
        <v>0.5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1</v>
      </c>
      <c r="AZ23">
        <f t="shared" si="19"/>
        <v>1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F24">
        <v>0.5</v>
      </c>
      <c r="H24">
        <v>1</v>
      </c>
      <c r="J24" s="55"/>
      <c r="N24">
        <v>0.5</v>
      </c>
      <c r="O24">
        <v>0.5</v>
      </c>
      <c r="S24" s="55"/>
      <c r="U24">
        <v>0.5</v>
      </c>
      <c r="V24">
        <v>0.5</v>
      </c>
      <c r="W24" s="55"/>
      <c r="Y24">
        <v>0.5</v>
      </c>
      <c r="Z24" s="55">
        <v>0.5</v>
      </c>
      <c r="AE24" s="55">
        <v>1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G25">
        <v>0.5</v>
      </c>
      <c r="H25">
        <v>1</v>
      </c>
      <c r="J25" s="55"/>
      <c r="N25">
        <v>0.25</v>
      </c>
      <c r="O25">
        <v>0.25</v>
      </c>
      <c r="P25">
        <v>0.25</v>
      </c>
      <c r="Q25">
        <v>0.25</v>
      </c>
      <c r="S25" s="55"/>
      <c r="T25">
        <v>1</v>
      </c>
      <c r="U25">
        <v>0.33</v>
      </c>
      <c r="V25">
        <v>0.33</v>
      </c>
      <c r="W25" s="55">
        <v>0.33</v>
      </c>
      <c r="X25">
        <v>0.33</v>
      </c>
      <c r="Y25">
        <v>0.33</v>
      </c>
      <c r="Z25" s="55">
        <v>0.33</v>
      </c>
      <c r="AA25">
        <v>0.5</v>
      </c>
      <c r="AB25">
        <v>0.5</v>
      </c>
      <c r="AE25" s="55"/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1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K26">
        <v>1</v>
      </c>
      <c r="S26" s="55"/>
      <c r="T26">
        <v>1</v>
      </c>
      <c r="U26">
        <v>1</v>
      </c>
      <c r="W26" s="55"/>
      <c r="Y26">
        <v>0.5</v>
      </c>
      <c r="Z26" s="55">
        <v>0.5</v>
      </c>
      <c r="AB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L27">
        <v>0.5</v>
      </c>
      <c r="M27">
        <v>0.5</v>
      </c>
      <c r="S27" s="55"/>
      <c r="U27">
        <v>1</v>
      </c>
      <c r="W27" s="55"/>
      <c r="Y27">
        <v>0.5</v>
      </c>
      <c r="Z27" s="55">
        <v>0.5</v>
      </c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K28">
        <v>1</v>
      </c>
      <c r="S28" s="55"/>
      <c r="U28">
        <v>1</v>
      </c>
      <c r="W28" s="55"/>
      <c r="Y28">
        <v>1</v>
      </c>
      <c r="Z28" s="55"/>
      <c r="AB28">
        <v>1</v>
      </c>
      <c r="AE28" s="55"/>
      <c r="AF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1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M29">
        <v>0.5</v>
      </c>
      <c r="N29">
        <v>0.5</v>
      </c>
      <c r="S29" s="55"/>
      <c r="U29">
        <v>0.5</v>
      </c>
      <c r="V29">
        <v>0.5</v>
      </c>
      <c r="W29" s="55"/>
      <c r="Y29">
        <v>1</v>
      </c>
      <c r="Z29" s="55"/>
      <c r="AB29">
        <v>0.5</v>
      </c>
      <c r="AC29">
        <v>0.5</v>
      </c>
      <c r="AE29" s="55"/>
      <c r="AH29" s="55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F30">
        <v>1</v>
      </c>
      <c r="G30">
        <v>1</v>
      </c>
      <c r="H30">
        <v>0.5</v>
      </c>
      <c r="I30">
        <v>0.5</v>
      </c>
      <c r="J30" s="55"/>
      <c r="M30">
        <v>0.5</v>
      </c>
      <c r="N30">
        <v>0.5</v>
      </c>
      <c r="S30" s="55"/>
      <c r="U30">
        <v>1</v>
      </c>
      <c r="W30" s="55"/>
      <c r="Y30">
        <v>0.5</v>
      </c>
      <c r="Z30" s="55">
        <v>0.5</v>
      </c>
      <c r="AA30">
        <v>0.5</v>
      </c>
      <c r="AB30">
        <v>0.5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16</v>
      </c>
      <c r="AT108" s="7">
        <f t="shared" si="91"/>
        <v>5</v>
      </c>
      <c r="AU108" s="7">
        <f t="shared" si="91"/>
        <v>5</v>
      </c>
      <c r="AV108" s="7">
        <f t="shared" si="91"/>
        <v>8</v>
      </c>
      <c r="AW108" s="7">
        <f t="shared" si="91"/>
        <v>4</v>
      </c>
      <c r="AX108" s="7">
        <f t="shared" si="91"/>
        <v>2</v>
      </c>
      <c r="AY108" s="7">
        <f t="shared" si="91"/>
        <v>10</v>
      </c>
      <c r="AZ108" s="7">
        <f t="shared" si="91"/>
        <v>7</v>
      </c>
      <c r="BA108" s="7">
        <f t="shared" si="91"/>
        <v>11</v>
      </c>
      <c r="BB108" s="7">
        <f t="shared" si="91"/>
        <v>10</v>
      </c>
      <c r="BC108" s="7">
        <f t="shared" si="91"/>
        <v>6</v>
      </c>
      <c r="BD108" s="7">
        <f t="shared" si="91"/>
        <v>4</v>
      </c>
      <c r="BE108" s="7">
        <f t="shared" si="91"/>
        <v>3</v>
      </c>
      <c r="BF108" s="7">
        <f t="shared" si="91"/>
        <v>2</v>
      </c>
      <c r="BG108" s="7">
        <f t="shared" si="91"/>
        <v>0</v>
      </c>
      <c r="BH108" s="7">
        <f t="shared" si="91"/>
        <v>4</v>
      </c>
      <c r="BI108" s="7">
        <f t="shared" si="91"/>
        <v>22</v>
      </c>
      <c r="BJ108" s="7">
        <f t="shared" si="91"/>
        <v>8</v>
      </c>
      <c r="BK108" s="7">
        <f t="shared" si="91"/>
        <v>3</v>
      </c>
      <c r="BL108" s="7">
        <f t="shared" si="91"/>
        <v>5</v>
      </c>
      <c r="BM108" s="7">
        <f t="shared" si="91"/>
        <v>20</v>
      </c>
      <c r="BN108" s="7">
        <f t="shared" si="91"/>
        <v>14</v>
      </c>
      <c r="BO108" s="7">
        <f t="shared" si="91"/>
        <v>4</v>
      </c>
      <c r="BP108" s="7">
        <f t="shared" si="91"/>
        <v>18</v>
      </c>
      <c r="BQ108" s="7">
        <f t="shared" si="91"/>
        <v>14</v>
      </c>
      <c r="BR108" s="7">
        <f t="shared" si="91"/>
        <v>4</v>
      </c>
      <c r="BS108" s="7">
        <f t="shared" si="91"/>
        <v>1</v>
      </c>
      <c r="BT108" s="7">
        <f t="shared" si="91"/>
        <v>16</v>
      </c>
      <c r="BU108" s="7">
        <f t="shared" si="91"/>
        <v>20</v>
      </c>
      <c r="BV108" s="7">
        <f t="shared" si="91"/>
        <v>11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15</v>
      </c>
      <c r="F109" s="1">
        <f>SUM(F7:F107)</f>
        <v>4.5</v>
      </c>
      <c r="G109" s="1">
        <f t="shared" si="93"/>
        <v>4.5</v>
      </c>
      <c r="H109" s="1">
        <f t="shared" si="93"/>
        <v>6.5</v>
      </c>
      <c r="I109" s="1">
        <f t="shared" si="93"/>
        <v>2.5</v>
      </c>
      <c r="J109" s="59">
        <f t="shared" si="93"/>
        <v>1.5</v>
      </c>
      <c r="K109" s="1">
        <f t="shared" si="93"/>
        <v>6.49</v>
      </c>
      <c r="L109" s="1">
        <f t="shared" si="93"/>
        <v>2.99</v>
      </c>
      <c r="M109" s="1">
        <f t="shared" si="93"/>
        <v>4.65</v>
      </c>
      <c r="N109" s="1">
        <f t="shared" si="93"/>
        <v>4.41</v>
      </c>
      <c r="O109" s="1">
        <f t="shared" si="93"/>
        <v>2.41</v>
      </c>
      <c r="P109" s="1">
        <f t="shared" si="93"/>
        <v>1.4100000000000001</v>
      </c>
      <c r="Q109" s="1">
        <f t="shared" si="93"/>
        <v>0.91</v>
      </c>
      <c r="R109" s="1">
        <f t="shared" si="93"/>
        <v>0.66</v>
      </c>
      <c r="S109" s="59">
        <f t="shared" si="93"/>
        <v>0</v>
      </c>
      <c r="T109" s="1">
        <f t="shared" si="93"/>
        <v>4</v>
      </c>
      <c r="U109" s="1">
        <f t="shared" si="93"/>
        <v>18.33</v>
      </c>
      <c r="V109" s="1">
        <f t="shared" si="93"/>
        <v>4.33</v>
      </c>
      <c r="W109" s="59">
        <f t="shared" si="93"/>
        <v>1.33</v>
      </c>
      <c r="X109" s="1">
        <f t="shared" si="93"/>
        <v>2.83</v>
      </c>
      <c r="Y109" s="1">
        <f t="shared" si="93"/>
        <v>12.83</v>
      </c>
      <c r="Z109" s="59">
        <f t="shared" si="93"/>
        <v>8.33</v>
      </c>
      <c r="AA109" s="1">
        <f t="shared" si="93"/>
        <v>2</v>
      </c>
      <c r="AB109" s="1">
        <f t="shared" si="93"/>
        <v>11.33</v>
      </c>
      <c r="AC109" s="1">
        <f t="shared" si="93"/>
        <v>7.83</v>
      </c>
      <c r="AD109" s="1">
        <f t="shared" si="93"/>
        <v>1.83</v>
      </c>
      <c r="AE109" s="59">
        <f t="shared" si="93"/>
        <v>1</v>
      </c>
      <c r="AF109" s="1">
        <f t="shared" si="93"/>
        <v>8.49</v>
      </c>
      <c r="AG109" s="1">
        <f t="shared" si="93"/>
        <v>9.49</v>
      </c>
      <c r="AH109" s="59">
        <f t="shared" si="93"/>
        <v>5.99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6.25</v>
      </c>
      <c r="E112" s="47">
        <f>(E109/BY108)*100</f>
        <v>62.5</v>
      </c>
      <c r="F112" s="47">
        <f>(F109/BY108)*100</f>
        <v>18.75</v>
      </c>
      <c r="G112" s="47">
        <f>(G109/BY108)*100</f>
        <v>18.75</v>
      </c>
      <c r="H112" s="47">
        <f>(H109/BY108)*100</f>
        <v>27.083333333333332</v>
      </c>
      <c r="I112" s="47">
        <f>(I109/BY108)*100</f>
        <v>10.416666666666668</v>
      </c>
      <c r="J112" s="47">
        <f>(J109/BY108)*100</f>
        <v>6.25</v>
      </c>
      <c r="K112" s="47">
        <f>(K109/BZ108)*100</f>
        <v>27.041666666666668</v>
      </c>
      <c r="L112" s="47">
        <f>(L109/BZ108)*100</f>
        <v>12.458333333333334</v>
      </c>
      <c r="M112" s="47">
        <f>(M109/BZ108)*100</f>
        <v>19.375</v>
      </c>
      <c r="N112" s="47">
        <f>(N109/BZ108)*100</f>
        <v>18.375</v>
      </c>
      <c r="O112" s="47">
        <f>(O109/BZ108)*100</f>
        <v>10.041666666666666</v>
      </c>
      <c r="P112" s="47">
        <f>(P109/BZ108)*100</f>
        <v>5.875</v>
      </c>
      <c r="Q112" s="47">
        <f>(Q109/BZ108)*100</f>
        <v>3.791666666666667</v>
      </c>
      <c r="R112" s="47">
        <f>(R109/BZ108)*100</f>
        <v>2.75</v>
      </c>
      <c r="S112" s="47">
        <f>(S109/BZ108)*100</f>
        <v>0</v>
      </c>
      <c r="T112" s="47">
        <f>(T109/CA108)*100</f>
        <v>16.666666666666664</v>
      </c>
      <c r="U112" s="47">
        <f>(U109/CA108)*100</f>
        <v>76.375</v>
      </c>
      <c r="V112" s="47">
        <f>(V109/CA108)*100</f>
        <v>18.041666666666668</v>
      </c>
      <c r="W112" s="47">
        <f>(W109/CA108)*100</f>
        <v>5.541666666666667</v>
      </c>
      <c r="X112" s="47">
        <f>(X109/CB108)*100</f>
        <v>11.791666666666668</v>
      </c>
      <c r="Y112" s="47">
        <f>(Y109/CB108)*100</f>
        <v>53.45833333333333</v>
      </c>
      <c r="Z112" s="47">
        <f>(Z109/CB108)*100</f>
        <v>34.708333333333336</v>
      </c>
      <c r="AA112" s="47">
        <f>(AA109/CC108)*100</f>
        <v>8.333333333333332</v>
      </c>
      <c r="AB112" s="47">
        <f>(AB109/CC108)*100</f>
        <v>47.208333333333336</v>
      </c>
      <c r="AC112" s="47">
        <f>(AC109/CC108)*100</f>
        <v>32.625</v>
      </c>
      <c r="AD112" s="47">
        <f>(AD109/CC108)*100</f>
        <v>7.625</v>
      </c>
      <c r="AE112" s="47">
        <f>(AE109/CC108)*100</f>
        <v>4.166666666666666</v>
      </c>
      <c r="AF112" s="47">
        <f>(AF109/CD108)*100</f>
        <v>35.375</v>
      </c>
      <c r="AG112" s="47">
        <f>(AG109/CD108)*100</f>
        <v>39.54166666666667</v>
      </c>
      <c r="AH112" s="47">
        <f>(AH109/CD108)*100</f>
        <v>24.958333333333336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