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0" yWindow="3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<sst xmlns="http://schemas.openxmlformats.org/spreadsheetml/2006/main" count="116" uniqueCount="84">
  <si>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</si>
  <si>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</si>
  <si>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</si>
  <si>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</si>
  <si>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</si>
  <si>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</si>
  <si>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</si>
  <si>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</si>
  <si>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</si>
  <si>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</si>
  <si>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</si>
  <si>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</si>
  <si>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</si>
  <si>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</si>
  <si>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</si>
  <si>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</si>
  <si>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</si>
  <si>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</si>
  <si>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</si>
  <si>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</si>
  <si>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</si>
  <si>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</si>
  <si>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</si>
  <si>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</si>
  <si>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</si>
  <si>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</si>
  <si>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</si>
  <si>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</si>
  <si>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</si>
  <si>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</si>
  <si>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</si>
  <si>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</si>
  <si>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</si>
  <si>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</si>
  <si>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</si>
  <si>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</si>
  <si>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</si>
  <si>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</si>
  <si>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</si>
  <si>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</si>
  <si>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</si>
  <si>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</si>
  <si>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</si>
  <si>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</si>
  <si>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</si>
  <si>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</si>
  <si>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</si>
  <si>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</si>
  <si>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</si>
  <si>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</si>
  <si>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</si>
  <si>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</si>
  <si>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</si>
  <si>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</si>
  <si>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</si>
  <si>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</si>
  <si>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</si>
  <si>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</si>
  <si>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</si>
  <si>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Sambucus 4572</t>
  </si>
  <si>
    <t>Vaccinium 4573</t>
  </si>
  <si>
    <t>Rubus spectabilis 4574</t>
  </si>
  <si>
    <t>Acer circinn. 4575</t>
  </si>
  <si>
    <t>Vaccinium 4576</t>
  </si>
  <si>
    <t>Vaccinium 4577</t>
  </si>
  <si>
    <t>Azalea 4578</t>
  </si>
  <si>
    <t>Rhamnus 4579</t>
  </si>
  <si>
    <t>Ribes 4580</t>
  </si>
  <si>
    <t>Rubus parviflorus 4582</t>
  </si>
  <si>
    <t>Alnus oregona 4583</t>
  </si>
  <si>
    <t>Gaultheria 4584 EV</t>
  </si>
  <si>
    <t>Salix lasiandra 4585</t>
  </si>
  <si>
    <t>Salix 4586</t>
  </si>
  <si>
    <t>Osmaronia 4587</t>
  </si>
  <si>
    <t>Populus 4589</t>
  </si>
  <si>
    <t>Vaccinium 4590</t>
  </si>
  <si>
    <t>Malus 4591</t>
  </si>
  <si>
    <t>Sorbus 4592</t>
  </si>
  <si>
    <t>JAW</t>
  </si>
  <si>
    <t>Clearwater, Washington</t>
  </si>
  <si>
    <t>47°35'N</t>
  </si>
  <si>
    <t>124°18'W</t>
  </si>
  <si>
    <t>20-30 m</t>
  </si>
  <si>
    <t>20.06.1994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</si>
</sst>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7" sqref="B7:B25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78</v>
      </c>
      <c r="B3" s="49" t="s">
        <v>79</v>
      </c>
      <c r="C3" s="49"/>
      <c r="D3" s="50" t="s">
        <v>80</v>
      </c>
      <c r="E3" s="51" t="s">
        <v>81</v>
      </c>
      <c r="F3" s="50" t="s">
        <v>82</v>
      </c>
      <c r="G3" s="52" t="s">
        <v>83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F7">
        <v>1</v>
      </c>
      <c r="G7">
        <v>1</v>
      </c>
      <c r="I7">
        <v>1</v>
      </c>
      <c r="J7" s="58">
        <v>0.5</v>
      </c>
      <c r="P7">
        <v>0.33</v>
      </c>
      <c r="Q7">
        <v>0.33</v>
      </c>
      <c r="R7">
        <v>0.33</v>
      </c>
      <c r="S7" s="58"/>
      <c r="W7" s="58">
        <v>1</v>
      </c>
      <c r="X7">
        <v>0.5</v>
      </c>
      <c r="Y7">
        <v>0.5</v>
      </c>
      <c r="Z7" s="58"/>
      <c r="AC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H8">
        <v>1</v>
      </c>
      <c r="J8" s="55"/>
      <c r="M8">
        <v>0.5</v>
      </c>
      <c r="N8">
        <v>0.5</v>
      </c>
      <c r="S8" s="55"/>
      <c r="U8">
        <v>0.5</v>
      </c>
      <c r="V8">
        <v>0.5</v>
      </c>
      <c r="W8" s="55"/>
      <c r="Y8">
        <v>1</v>
      </c>
      <c r="Z8" s="55"/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0.5</v>
      </c>
      <c r="D9" s="55">
        <v>0.5</v>
      </c>
      <c r="F9">
        <v>1</v>
      </c>
      <c r="G9">
        <v>1</v>
      </c>
      <c r="I9">
        <v>1</v>
      </c>
      <c r="J9" s="55">
        <v>1</v>
      </c>
      <c r="N9">
        <v>0.2</v>
      </c>
      <c r="O9">
        <v>0.2</v>
      </c>
      <c r="P9">
        <v>0.2</v>
      </c>
      <c r="Q9">
        <v>0.2</v>
      </c>
      <c r="R9">
        <v>0.2</v>
      </c>
      <c r="S9" s="55"/>
      <c r="U9">
        <v>0.5</v>
      </c>
      <c r="V9">
        <v>0.5</v>
      </c>
      <c r="W9" s="55"/>
      <c r="X9">
        <v>0.5</v>
      </c>
      <c r="Y9">
        <v>0.5</v>
      </c>
      <c r="Z9" s="55"/>
      <c r="AB9">
        <v>1</v>
      </c>
      <c r="AE9" s="55"/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D10" s="55">
        <v>1</v>
      </c>
      <c r="F10">
        <v>1</v>
      </c>
      <c r="G10">
        <v>1</v>
      </c>
      <c r="I10">
        <v>1</v>
      </c>
      <c r="J10" s="55">
        <v>1</v>
      </c>
      <c r="P10">
        <v>0.5</v>
      </c>
      <c r="Q10">
        <v>0.5</v>
      </c>
      <c r="S10" s="55"/>
      <c r="V10">
        <v>1</v>
      </c>
      <c r="W10" s="55"/>
      <c r="X10">
        <v>1</v>
      </c>
      <c r="Z10" s="55"/>
      <c r="AA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1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0.5</v>
      </c>
      <c r="H11">
        <v>0.5</v>
      </c>
      <c r="J11" s="55"/>
      <c r="N11">
        <v>0.5</v>
      </c>
      <c r="O11">
        <v>0.5</v>
      </c>
      <c r="S11" s="55"/>
      <c r="T11">
        <v>1</v>
      </c>
      <c r="U11">
        <v>1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0.5</v>
      </c>
      <c r="G12">
        <v>0.5</v>
      </c>
      <c r="H12">
        <v>1</v>
      </c>
      <c r="J12" s="55">
        <v>0.5</v>
      </c>
      <c r="L12">
        <v>0.33</v>
      </c>
      <c r="M12">
        <v>0.33</v>
      </c>
      <c r="N12">
        <v>0.33</v>
      </c>
      <c r="S12" s="55"/>
      <c r="U12">
        <v>1</v>
      </c>
      <c r="W12" s="55"/>
      <c r="Y12">
        <v>1</v>
      </c>
      <c r="Z12" s="55"/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1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L13">
        <v>0.33</v>
      </c>
      <c r="M13">
        <v>0.33</v>
      </c>
      <c r="N13">
        <v>0.33</v>
      </c>
      <c r="S13" s="55"/>
      <c r="U13">
        <v>0.5</v>
      </c>
      <c r="V13">
        <v>0.5</v>
      </c>
      <c r="W13" s="55"/>
      <c r="Y13">
        <v>0.5</v>
      </c>
      <c r="Z13" s="55">
        <v>0.5</v>
      </c>
      <c r="AB13">
        <v>0.5</v>
      </c>
      <c r="AC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1</v>
      </c>
      <c r="BA13">
        <f t="shared" si="20"/>
        <v>1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H14">
        <v>1</v>
      </c>
      <c r="J14" s="55">
        <v>0.5</v>
      </c>
      <c r="P14">
        <v>0.33</v>
      </c>
      <c r="Q14">
        <v>0.33</v>
      </c>
      <c r="R14">
        <v>0.33</v>
      </c>
      <c r="S14" s="55"/>
      <c r="V14">
        <v>0.5</v>
      </c>
      <c r="W14" s="55">
        <v>0.5</v>
      </c>
      <c r="X14">
        <v>0.5</v>
      </c>
      <c r="Y14">
        <v>0.5</v>
      </c>
      <c r="Z14" s="55"/>
      <c r="AB14">
        <v>0.5</v>
      </c>
      <c r="AC14">
        <v>0.5</v>
      </c>
      <c r="AE14" s="55"/>
      <c r="AF14">
        <v>0.33</v>
      </c>
      <c r="AG14">
        <v>0.33</v>
      </c>
      <c r="AH14" s="55">
        <v>0.33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D15" s="55">
        <v>1</v>
      </c>
      <c r="F15">
        <v>1</v>
      </c>
      <c r="G15">
        <v>1</v>
      </c>
      <c r="H15">
        <v>0.5</v>
      </c>
      <c r="I15">
        <v>0.5</v>
      </c>
      <c r="J15" s="55">
        <v>0.5</v>
      </c>
      <c r="N15">
        <v>0.33</v>
      </c>
      <c r="O15">
        <v>0.33</v>
      </c>
      <c r="P15">
        <v>0.33</v>
      </c>
      <c r="S15" s="55"/>
      <c r="U15">
        <v>0.5</v>
      </c>
      <c r="V15">
        <v>0.5</v>
      </c>
      <c r="W15" s="55"/>
      <c r="X15">
        <v>1</v>
      </c>
      <c r="Z15" s="55"/>
      <c r="AA15">
        <v>0.5</v>
      </c>
      <c r="AB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1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D16" s="55">
        <v>1</v>
      </c>
      <c r="F16">
        <v>1</v>
      </c>
      <c r="G16">
        <v>1</v>
      </c>
      <c r="H16">
        <v>0.5</v>
      </c>
      <c r="I16">
        <v>0.5</v>
      </c>
      <c r="J16" s="55">
        <v>1</v>
      </c>
      <c r="M16">
        <v>0.14</v>
      </c>
      <c r="N16">
        <v>0.14</v>
      </c>
      <c r="O16">
        <v>0.14</v>
      </c>
      <c r="P16">
        <v>0.14</v>
      </c>
      <c r="Q16">
        <v>0.14</v>
      </c>
      <c r="R16">
        <v>0.14</v>
      </c>
      <c r="S16" s="55">
        <v>0.14</v>
      </c>
      <c r="V16">
        <v>1</v>
      </c>
      <c r="W16" s="55"/>
      <c r="X16">
        <v>1</v>
      </c>
      <c r="Z16" s="55"/>
      <c r="AA16">
        <v>0.5</v>
      </c>
      <c r="AB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F17">
        <v>1</v>
      </c>
      <c r="G17">
        <v>1</v>
      </c>
      <c r="H17">
        <v>0.5</v>
      </c>
      <c r="I17">
        <v>0.5</v>
      </c>
      <c r="J17" s="55">
        <v>1</v>
      </c>
      <c r="N17">
        <v>0.2</v>
      </c>
      <c r="O17">
        <v>0.2</v>
      </c>
      <c r="P17">
        <v>0.2</v>
      </c>
      <c r="Q17">
        <v>0.2</v>
      </c>
      <c r="R17">
        <v>0.2</v>
      </c>
      <c r="S17" s="55"/>
      <c r="U17">
        <v>1</v>
      </c>
      <c r="W17" s="55"/>
      <c r="X17">
        <v>0.5</v>
      </c>
      <c r="Y17">
        <v>0.5</v>
      </c>
      <c r="Z17" s="55"/>
      <c r="AB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F18">
        <v>0.5</v>
      </c>
      <c r="H18">
        <v>1</v>
      </c>
      <c r="J18" s="55">
        <v>0.5</v>
      </c>
      <c r="O18">
        <v>0.33</v>
      </c>
      <c r="P18">
        <v>0.33</v>
      </c>
      <c r="Q18">
        <v>0.33</v>
      </c>
      <c r="S18" s="55"/>
      <c r="W18" s="55">
        <v>1</v>
      </c>
      <c r="X18">
        <v>0.5</v>
      </c>
      <c r="Y18">
        <v>0.5</v>
      </c>
      <c r="Z18" s="55"/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0.5</v>
      </c>
      <c r="H19">
        <v>1</v>
      </c>
      <c r="J19" s="55"/>
      <c r="N19">
        <v>0.33</v>
      </c>
      <c r="O19">
        <v>0.33</v>
      </c>
      <c r="P19">
        <v>0.33</v>
      </c>
      <c r="S19" s="55"/>
      <c r="V19">
        <v>0.5</v>
      </c>
      <c r="W19" s="55">
        <v>0.5</v>
      </c>
      <c r="Y19">
        <v>1</v>
      </c>
      <c r="Z19" s="55"/>
      <c r="AC19">
        <v>0.33</v>
      </c>
      <c r="AD19">
        <v>0.33</v>
      </c>
      <c r="AE19" s="55">
        <v>0.33</v>
      </c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0.5</v>
      </c>
      <c r="H20">
        <v>0.5</v>
      </c>
      <c r="J20" s="55"/>
      <c r="N20">
        <v>0.33</v>
      </c>
      <c r="O20">
        <v>0.33</v>
      </c>
      <c r="P20">
        <v>0.33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C20">
        <v>0.5</v>
      </c>
      <c r="AD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O21">
        <v>0.5</v>
      </c>
      <c r="P21">
        <v>0.5</v>
      </c>
      <c r="S21" s="55"/>
      <c r="U21">
        <v>0.33</v>
      </c>
      <c r="V21">
        <v>0.33</v>
      </c>
      <c r="W21" s="55">
        <v>0.33</v>
      </c>
      <c r="Z21" s="55">
        <v>1</v>
      </c>
      <c r="AC21">
        <v>1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0.5</v>
      </c>
      <c r="H22">
        <v>1</v>
      </c>
      <c r="J22" s="55"/>
      <c r="O22">
        <v>0.2</v>
      </c>
      <c r="P22">
        <v>0.2</v>
      </c>
      <c r="Q22">
        <v>0.2</v>
      </c>
      <c r="R22">
        <v>0.2</v>
      </c>
      <c r="S22" s="55">
        <v>0.2</v>
      </c>
      <c r="U22">
        <v>0.33</v>
      </c>
      <c r="V22">
        <v>0.33</v>
      </c>
      <c r="W22" s="55">
        <v>0.33</v>
      </c>
      <c r="X22">
        <v>0.5</v>
      </c>
      <c r="Y22">
        <v>0.5</v>
      </c>
      <c r="Z22" s="55"/>
      <c r="AB22">
        <v>0.5</v>
      </c>
      <c r="AC22">
        <v>0.5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1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F23">
        <v>0.5</v>
      </c>
      <c r="H23">
        <v>1</v>
      </c>
      <c r="J23" s="55"/>
      <c r="M23">
        <v>0.5</v>
      </c>
      <c r="N23">
        <v>0.5</v>
      </c>
      <c r="S23" s="55"/>
      <c r="U23">
        <v>0.5</v>
      </c>
      <c r="V23">
        <v>0.5</v>
      </c>
      <c r="W23" s="55"/>
      <c r="Y23">
        <v>1</v>
      </c>
      <c r="Z23" s="55"/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0.5</v>
      </c>
      <c r="D24" s="55">
        <v>0.5</v>
      </c>
      <c r="F24">
        <v>1</v>
      </c>
      <c r="G24">
        <v>1</v>
      </c>
      <c r="I24">
        <v>1</v>
      </c>
      <c r="J24" s="55">
        <v>0.5</v>
      </c>
      <c r="M24">
        <v>0.25</v>
      </c>
      <c r="N24">
        <v>0.25</v>
      </c>
      <c r="O24">
        <v>0.25</v>
      </c>
      <c r="P24">
        <v>0.25</v>
      </c>
      <c r="S24" s="55"/>
      <c r="V24">
        <v>0.5</v>
      </c>
      <c r="W24" s="55">
        <v>0.5</v>
      </c>
      <c r="Y24">
        <v>0.5</v>
      </c>
      <c r="Z24" s="55">
        <v>0.5</v>
      </c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1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1</v>
      </c>
      <c r="G25">
        <v>1</v>
      </c>
      <c r="I25">
        <v>1</v>
      </c>
      <c r="J25" s="55">
        <v>0.5</v>
      </c>
      <c r="M25">
        <v>0.33</v>
      </c>
      <c r="N25">
        <v>0.33</v>
      </c>
      <c r="O25">
        <v>0.33</v>
      </c>
      <c r="S25" s="55"/>
      <c r="V25">
        <v>1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19</v>
      </c>
      <c r="AR108" s="7">
        <f t="shared" si="91"/>
        <v>19</v>
      </c>
      <c r="AS108" s="7">
        <f t="shared" si="91"/>
        <v>4</v>
      </c>
      <c r="AT108" s="7">
        <f t="shared" si="91"/>
        <v>13</v>
      </c>
      <c r="AU108" s="7">
        <f t="shared" si="91"/>
        <v>9</v>
      </c>
      <c r="AV108" s="7">
        <f t="shared" si="91"/>
        <v>12</v>
      </c>
      <c r="AW108" s="7">
        <f t="shared" si="91"/>
        <v>8</v>
      </c>
      <c r="AX108" s="7">
        <f t="shared" si="91"/>
        <v>11</v>
      </c>
      <c r="AY108" s="7">
        <f t="shared" si="91"/>
        <v>0</v>
      </c>
      <c r="AZ108" s="7">
        <f t="shared" si="91"/>
        <v>2</v>
      </c>
      <c r="BA108" s="7">
        <f t="shared" si="91"/>
        <v>7</v>
      </c>
      <c r="BB108" s="7">
        <f t="shared" si="91"/>
        <v>13</v>
      </c>
      <c r="BC108" s="7">
        <f t="shared" si="91"/>
        <v>12</v>
      </c>
      <c r="BD108" s="7">
        <f t="shared" si="91"/>
        <v>13</v>
      </c>
      <c r="BE108" s="7">
        <f t="shared" si="91"/>
        <v>8</v>
      </c>
      <c r="BF108" s="7">
        <f t="shared" si="91"/>
        <v>6</v>
      </c>
      <c r="BG108" s="7">
        <f t="shared" si="91"/>
        <v>2</v>
      </c>
      <c r="BH108" s="7">
        <f t="shared" si="91"/>
        <v>1</v>
      </c>
      <c r="BI108" s="7">
        <f t="shared" si="91"/>
        <v>11</v>
      </c>
      <c r="BJ108" s="7">
        <f t="shared" si="91"/>
        <v>14</v>
      </c>
      <c r="BK108" s="7">
        <f t="shared" si="91"/>
        <v>7</v>
      </c>
      <c r="BL108" s="7">
        <f t="shared" si="91"/>
        <v>9</v>
      </c>
      <c r="BM108" s="7">
        <f t="shared" si="91"/>
        <v>15</v>
      </c>
      <c r="BN108" s="7">
        <f t="shared" si="91"/>
        <v>6</v>
      </c>
      <c r="BO108" s="7">
        <f t="shared" si="91"/>
        <v>3</v>
      </c>
      <c r="BP108" s="7">
        <f t="shared" si="91"/>
        <v>14</v>
      </c>
      <c r="BQ108" s="7">
        <f t="shared" si="91"/>
        <v>12</v>
      </c>
      <c r="BR108" s="7">
        <f t="shared" si="91"/>
        <v>2</v>
      </c>
      <c r="BS108" s="7">
        <f t="shared" si="91"/>
        <v>1</v>
      </c>
      <c r="BT108" s="7">
        <f t="shared" si="91"/>
        <v>5</v>
      </c>
      <c r="BU108" s="7">
        <f t="shared" si="91"/>
        <v>17</v>
      </c>
      <c r="BV108" s="7">
        <f t="shared" si="91"/>
        <v>15</v>
      </c>
      <c r="BW108" s="8" t="s">
        <v>39</v>
      </c>
      <c r="BX108" s="8">
        <f>SUM(BX7:BX107)</f>
        <v>19</v>
      </c>
      <c r="BY108" s="8">
        <f aca="true" t="shared" si="92" ref="BY108:CD108">SUM(BY7:BY107)</f>
        <v>19</v>
      </c>
      <c r="BZ108" s="8">
        <f t="shared" si="92"/>
        <v>19</v>
      </c>
      <c r="CA108" s="8">
        <f t="shared" si="92"/>
        <v>19</v>
      </c>
      <c r="CB108" s="8">
        <f t="shared" si="92"/>
        <v>19</v>
      </c>
      <c r="CC108" s="8">
        <f t="shared" si="92"/>
        <v>19</v>
      </c>
      <c r="CD108" s="8">
        <f t="shared" si="92"/>
        <v>19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3</v>
      </c>
      <c r="F109" s="1">
        <f>SUM(F7:F107)</f>
        <v>10.5</v>
      </c>
      <c r="G109" s="1">
        <f t="shared" si="93"/>
        <v>8.5</v>
      </c>
      <c r="H109" s="1">
        <f t="shared" si="93"/>
        <v>9.5</v>
      </c>
      <c r="I109" s="1">
        <f t="shared" si="93"/>
        <v>6.5</v>
      </c>
      <c r="J109" s="59">
        <f t="shared" si="93"/>
        <v>7.5</v>
      </c>
      <c r="K109" s="1">
        <f t="shared" si="93"/>
        <v>0</v>
      </c>
      <c r="L109" s="1">
        <f t="shared" si="93"/>
        <v>0.66</v>
      </c>
      <c r="M109" s="1">
        <f t="shared" si="93"/>
        <v>2.3800000000000003</v>
      </c>
      <c r="N109" s="1">
        <f t="shared" si="93"/>
        <v>4.2700000000000005</v>
      </c>
      <c r="O109" s="1">
        <f t="shared" si="93"/>
        <v>3.64</v>
      </c>
      <c r="P109" s="1">
        <f t="shared" si="93"/>
        <v>3.9700000000000006</v>
      </c>
      <c r="Q109" s="1">
        <f t="shared" si="93"/>
        <v>2.23</v>
      </c>
      <c r="R109" s="1">
        <f t="shared" si="93"/>
        <v>1.4</v>
      </c>
      <c r="S109" s="59">
        <f t="shared" si="93"/>
        <v>0.34</v>
      </c>
      <c r="T109" s="1">
        <f t="shared" si="93"/>
        <v>1</v>
      </c>
      <c r="U109" s="1">
        <f t="shared" si="93"/>
        <v>6.66</v>
      </c>
      <c r="V109" s="1">
        <f t="shared" si="93"/>
        <v>8.16</v>
      </c>
      <c r="W109" s="59">
        <f t="shared" si="93"/>
        <v>4.16</v>
      </c>
      <c r="X109" s="1">
        <f t="shared" si="93"/>
        <v>6</v>
      </c>
      <c r="Y109" s="1">
        <f t="shared" si="93"/>
        <v>9.5</v>
      </c>
      <c r="Z109" s="59">
        <f t="shared" si="93"/>
        <v>3.5</v>
      </c>
      <c r="AA109" s="1">
        <f t="shared" si="93"/>
        <v>2</v>
      </c>
      <c r="AB109" s="1">
        <f t="shared" si="93"/>
        <v>9</v>
      </c>
      <c r="AC109" s="1">
        <f t="shared" si="93"/>
        <v>6.83</v>
      </c>
      <c r="AD109" s="1">
        <f t="shared" si="93"/>
        <v>0.8300000000000001</v>
      </c>
      <c r="AE109" s="59">
        <f t="shared" si="93"/>
        <v>0.33</v>
      </c>
      <c r="AF109" s="1">
        <f t="shared" si="93"/>
        <v>2.16</v>
      </c>
      <c r="AG109" s="1">
        <f t="shared" si="93"/>
        <v>8.66</v>
      </c>
      <c r="AH109" s="59">
        <f t="shared" si="93"/>
        <v>8.16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19</v>
      </c>
      <c r="E110" s="1">
        <f>BY108</f>
        <v>19</v>
      </c>
      <c r="F110" s="1">
        <f>BY108</f>
        <v>19</v>
      </c>
      <c r="G110" s="1">
        <f>BY108</f>
        <v>19</v>
      </c>
      <c r="H110" s="1">
        <f>BY108</f>
        <v>19</v>
      </c>
      <c r="I110" s="1">
        <f>BY108</f>
        <v>19</v>
      </c>
      <c r="J110" s="59">
        <f>BY108</f>
        <v>19</v>
      </c>
      <c r="K110" s="2">
        <f>BZ108</f>
        <v>19</v>
      </c>
      <c r="L110" s="2">
        <f>BZ108</f>
        <v>19</v>
      </c>
      <c r="M110" s="2">
        <f>BZ108</f>
        <v>19</v>
      </c>
      <c r="N110" s="2">
        <f>BZ108</f>
        <v>19</v>
      </c>
      <c r="O110" s="2">
        <f>BZ108</f>
        <v>19</v>
      </c>
      <c r="P110" s="2">
        <f>BZ108</f>
        <v>19</v>
      </c>
      <c r="Q110" s="2">
        <f>BZ108</f>
        <v>19</v>
      </c>
      <c r="R110" s="2">
        <f>BZ108</f>
        <v>19</v>
      </c>
      <c r="S110" s="60">
        <f>BZ108</f>
        <v>19</v>
      </c>
      <c r="T110" s="3">
        <f>CA108</f>
        <v>19</v>
      </c>
      <c r="U110" s="3">
        <f>CA108</f>
        <v>19</v>
      </c>
      <c r="V110" s="3">
        <f>CA108</f>
        <v>19</v>
      </c>
      <c r="W110" s="61">
        <f>CA108</f>
        <v>19</v>
      </c>
      <c r="X110" s="8">
        <f>CB108</f>
        <v>19</v>
      </c>
      <c r="Y110" s="8">
        <f>CB108</f>
        <v>19</v>
      </c>
      <c r="Z110" s="57">
        <f>CB108</f>
        <v>19</v>
      </c>
      <c r="AA110" s="5">
        <f>CC108</f>
        <v>19</v>
      </c>
      <c r="AB110" s="5">
        <f>CC108</f>
        <v>19</v>
      </c>
      <c r="AC110" s="5">
        <f>CC108</f>
        <v>19</v>
      </c>
      <c r="AD110" s="5">
        <f>CC108</f>
        <v>19</v>
      </c>
      <c r="AE110" s="63">
        <f>CC108</f>
        <v>19</v>
      </c>
      <c r="AF110" s="6">
        <f>CD108</f>
        <v>19</v>
      </c>
      <c r="AG110" s="6">
        <f>CD108</f>
        <v>19</v>
      </c>
      <c r="AH110" s="64">
        <f>CD108</f>
        <v>19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133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21.052631578947366</v>
      </c>
      <c r="E112" s="47">
        <f>(E109/BY108)*100</f>
        <v>15.789473684210526</v>
      </c>
      <c r="F112" s="47">
        <f>(F109/BY108)*100</f>
        <v>55.26315789473685</v>
      </c>
      <c r="G112" s="47">
        <f>(G109/BY108)*100</f>
        <v>44.73684210526316</v>
      </c>
      <c r="H112" s="47">
        <f>(H109/BY108)*100</f>
        <v>50</v>
      </c>
      <c r="I112" s="47">
        <f>(I109/BY108)*100</f>
        <v>34.21052631578947</v>
      </c>
      <c r="J112" s="47">
        <f>(J109/BY108)*100</f>
        <v>39.473684210526315</v>
      </c>
      <c r="K112" s="47">
        <f>(K109/BZ108)*100</f>
        <v>0</v>
      </c>
      <c r="L112" s="47">
        <f>(L109/BZ108)*100</f>
        <v>3.4736842105263155</v>
      </c>
      <c r="M112" s="47">
        <f>(M109/BZ108)*100</f>
        <v>12.526315789473685</v>
      </c>
      <c r="N112" s="47">
        <f>(N109/BZ108)*100</f>
        <v>22.47368421052632</v>
      </c>
      <c r="O112" s="47">
        <f>(O109/BZ108)*100</f>
        <v>19.157894736842106</v>
      </c>
      <c r="P112" s="47">
        <f>(P109/BZ108)*100</f>
        <v>20.894736842105267</v>
      </c>
      <c r="Q112" s="47">
        <f>(Q109/BZ108)*100</f>
        <v>11.736842105263158</v>
      </c>
      <c r="R112" s="47">
        <f>(R109/BZ108)*100</f>
        <v>7.368421052631578</v>
      </c>
      <c r="S112" s="47">
        <f>(S109/BZ108)*100</f>
        <v>1.7894736842105265</v>
      </c>
      <c r="T112" s="47">
        <f>(T109/CA108)*100</f>
        <v>5.263157894736842</v>
      </c>
      <c r="U112" s="47">
        <f>(U109/CA108)*100</f>
        <v>35.05263157894737</v>
      </c>
      <c r="V112" s="47">
        <f>(V109/CA108)*100</f>
        <v>42.94736842105264</v>
      </c>
      <c r="W112" s="47">
        <f>(W109/CA108)*100</f>
        <v>21.894736842105264</v>
      </c>
      <c r="X112" s="47">
        <f>(X109/CB108)*100</f>
        <v>31.57894736842105</v>
      </c>
      <c r="Y112" s="47">
        <f>(Y109/CB108)*100</f>
        <v>50</v>
      </c>
      <c r="Z112" s="47">
        <f>(Z109/CB108)*100</f>
        <v>18.421052631578945</v>
      </c>
      <c r="AA112" s="47">
        <f>(AA109/CC108)*100</f>
        <v>10.526315789473683</v>
      </c>
      <c r="AB112" s="47">
        <f>(AB109/CC108)*100</f>
        <v>47.368421052631575</v>
      </c>
      <c r="AC112" s="47">
        <f>(AC109/CC108)*100</f>
        <v>35.94736842105263</v>
      </c>
      <c r="AD112" s="47">
        <f>(AD109/CC108)*100</f>
        <v>4.368421052631579</v>
      </c>
      <c r="AE112" s="47">
        <f>(AE109/CC108)*100</f>
        <v>1.7368421052631577</v>
      </c>
      <c r="AF112" s="47">
        <f>(AF109/CD108)*100</f>
        <v>11.368421052631579</v>
      </c>
      <c r="AG112" s="47">
        <f>(AG109/CD108)*100</f>
        <v>45.578947368421055</v>
      </c>
      <c r="AH112" s="47">
        <f>(AH109/CD108)*100</f>
        <v>42.94736842105264</v>
      </c>
      <c r="AP112" t="s">
        <v>55</v>
      </c>
      <c r="AQ112">
        <f>AQ108*7</f>
        <v>133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