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20" yWindow="1180" windowWidth="2286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<sst xmlns="http://schemas.openxmlformats.org/spreadsheetml/2006/main" count="127" uniqueCount="95">
  <si>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</si>
  <si>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</si>
  <si>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</si>
  <si>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</si>
  <si>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</si>
  <si>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</si>
  <si>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</si>
  <si>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</si>
  <si>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</si>
  <si>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</si>
  <si>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</si>
  <si>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</si>
  <si>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</si>
  <si>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</si>
  <si>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</si>
  <si>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</si>
  <si>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</si>
  <si>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</si>
  <si>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</si>
  <si>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</si>
  <si>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</si>
  <si>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</si>
  <si>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</si>
  <si>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</si>
  <si>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</si>
  <si>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</si>
  <si>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</si>
  <si>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</si>
  <si>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</si>
  <si>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</si>
  <si>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</si>
  <si>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</si>
  <si>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</si>
  <si>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</si>
  <si>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</si>
  <si>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</si>
  <si>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</si>
  <si>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</si>
  <si>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</si>
  <si>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</si>
  <si>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</si>
  <si>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</si>
  <si>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</si>
  <si>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</si>
  <si>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</si>
  <si>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</si>
  <si>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</si>
  <si>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</si>
  <si>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</si>
  <si>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</si>
  <si>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</si>
  <si>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</si>
  <si>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</si>
  <si>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</si>
  <si>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</si>
  <si>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</si>
  <si>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</si>
  <si>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</si>
  <si>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</si>
  <si>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Shepherdia 4203</t>
  </si>
  <si>
    <t>Rosa acicularis 4204</t>
  </si>
  <si>
    <t>Salix 4205</t>
  </si>
  <si>
    <t>Rubus 4206</t>
  </si>
  <si>
    <t>Salix 4207</t>
  </si>
  <si>
    <t>Ribes 4208</t>
  </si>
  <si>
    <t>Salix 4209</t>
  </si>
  <si>
    <t>Ribes 4210</t>
  </si>
  <si>
    <t>Linnaea 4211 EV</t>
  </si>
  <si>
    <t>Vaccinium 4212</t>
  </si>
  <si>
    <t>Ledum groen. 4213,34 EV</t>
  </si>
  <si>
    <t>Cassiope 4214 EV</t>
  </si>
  <si>
    <t>Betula papyrif. 4215</t>
  </si>
  <si>
    <t>Alnus sinuata 4216</t>
  </si>
  <si>
    <t>Alnus tenuif. 4217</t>
  </si>
  <si>
    <t>Pop. balsam. 4218</t>
  </si>
  <si>
    <t>Viburnum 4219</t>
  </si>
  <si>
    <t>Salix 4220</t>
  </si>
  <si>
    <t>Salix 4221</t>
  </si>
  <si>
    <t>Ribes 4222</t>
  </si>
  <si>
    <t>Pop. tremul. 4223</t>
  </si>
  <si>
    <t>Amelanchier 4224</t>
  </si>
  <si>
    <t>Sorbus 4225</t>
  </si>
  <si>
    <t>Salix 4226</t>
  </si>
  <si>
    <t>Salix 4227</t>
  </si>
  <si>
    <t>Potentilla 4228</t>
  </si>
  <si>
    <t>Arctostaphyl. 4229,30 EV</t>
  </si>
  <si>
    <t>Betula nana 4231</t>
  </si>
  <si>
    <t>Salix 4232</t>
  </si>
  <si>
    <t>Salix 4233</t>
  </si>
  <si>
    <t>JAW</t>
  </si>
  <si>
    <t>Eklutna Lake, Alaska</t>
  </si>
  <si>
    <t>61°25.0'N</t>
  </si>
  <si>
    <t>149°09.7'W</t>
  </si>
  <si>
    <t>870-900 m</t>
  </si>
  <si>
    <t>21.08.1991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</si>
</sst>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5">
      <pane xSplit="4180" ySplit="10340" topLeftCell="A109" activePane="topRight" state="split"/>
      <selection pane="topLeft" activeCell="AQ3" sqref="AQ3:AQ53"/>
      <selection pane="topRight" activeCell="CA2" sqref="CA2"/>
      <selection pane="bottomLeft" activeCell="A48" sqref="A48"/>
      <selection pane="bottomRight" activeCell="P44" sqref="P44"/>
      <selection pane="topLeft" activeCell="B7" sqref="B7:B36"/>
      <selection pane="topRight" activeCell="A4" sqref="A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89</v>
      </c>
      <c r="B3" s="49" t="s">
        <v>90</v>
      </c>
      <c r="C3" s="49"/>
      <c r="D3" s="50" t="s">
        <v>91</v>
      </c>
      <c r="E3" s="51" t="s">
        <v>92</v>
      </c>
      <c r="F3" s="50" t="s">
        <v>93</v>
      </c>
      <c r="G3" s="52" t="s">
        <v>94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E7">
        <v>1</v>
      </c>
      <c r="J7" s="58"/>
      <c r="M7">
        <v>0.33</v>
      </c>
      <c r="N7">
        <v>0.33</v>
      </c>
      <c r="O7">
        <v>0.33</v>
      </c>
      <c r="S7" s="58"/>
      <c r="U7">
        <v>1</v>
      </c>
      <c r="W7" s="58"/>
      <c r="X7">
        <v>0.5</v>
      </c>
      <c r="Y7">
        <v>0.5</v>
      </c>
      <c r="Z7" s="58"/>
      <c r="AB7">
        <v>0.5</v>
      </c>
      <c r="AC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F8">
        <v>1</v>
      </c>
      <c r="G8">
        <v>1</v>
      </c>
      <c r="H8">
        <v>0.5</v>
      </c>
      <c r="I8">
        <v>0.5</v>
      </c>
      <c r="J8" s="55">
        <v>0.5</v>
      </c>
      <c r="M8">
        <v>0.25</v>
      </c>
      <c r="N8">
        <v>0.25</v>
      </c>
      <c r="O8">
        <v>0.25</v>
      </c>
      <c r="P8">
        <v>0.25</v>
      </c>
      <c r="S8" s="55"/>
      <c r="U8">
        <v>1</v>
      </c>
      <c r="W8" s="55"/>
      <c r="X8">
        <v>0.5</v>
      </c>
      <c r="Y8">
        <v>0.5</v>
      </c>
      <c r="Z8" s="55"/>
      <c r="AB8">
        <v>0.5</v>
      </c>
      <c r="AC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E9">
        <v>1</v>
      </c>
      <c r="J9" s="55"/>
      <c r="M9">
        <v>0.25</v>
      </c>
      <c r="N9">
        <v>0.25</v>
      </c>
      <c r="O9">
        <v>0.25</v>
      </c>
      <c r="P9">
        <v>0.25</v>
      </c>
      <c r="S9" s="55"/>
      <c r="U9">
        <v>0.5</v>
      </c>
      <c r="V9">
        <v>0.5</v>
      </c>
      <c r="W9" s="55"/>
      <c r="Y9">
        <v>0.5</v>
      </c>
      <c r="Z9" s="55">
        <v>0.5</v>
      </c>
      <c r="AC9">
        <v>1</v>
      </c>
      <c r="AE9" s="55"/>
      <c r="AF9">
        <v>0.5</v>
      </c>
      <c r="AG9">
        <v>0.5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0.5</v>
      </c>
      <c r="D10" s="55">
        <v>0.5</v>
      </c>
      <c r="F10">
        <v>1</v>
      </c>
      <c r="G10">
        <v>1</v>
      </c>
      <c r="I10">
        <v>1</v>
      </c>
      <c r="J10" s="55">
        <v>1</v>
      </c>
      <c r="N10">
        <v>0.25</v>
      </c>
      <c r="O10">
        <v>0.25</v>
      </c>
      <c r="P10">
        <v>0.25</v>
      </c>
      <c r="Q10">
        <v>0.25</v>
      </c>
      <c r="S10" s="55"/>
      <c r="V10">
        <v>0.5</v>
      </c>
      <c r="W10" s="55">
        <v>0.5</v>
      </c>
      <c r="X10">
        <v>0.5</v>
      </c>
      <c r="Y10">
        <v>0.5</v>
      </c>
      <c r="Z10" s="55"/>
      <c r="AB10">
        <v>0.5</v>
      </c>
      <c r="AC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1</v>
      </c>
      <c r="J11" s="55"/>
      <c r="M11">
        <v>0.2</v>
      </c>
      <c r="N11">
        <v>0.2</v>
      </c>
      <c r="O11">
        <v>0.2</v>
      </c>
      <c r="P11">
        <v>0.2</v>
      </c>
      <c r="Q11">
        <v>0.2</v>
      </c>
      <c r="S11" s="55"/>
      <c r="U11">
        <v>0.5</v>
      </c>
      <c r="V11">
        <v>0.5</v>
      </c>
      <c r="W11" s="55"/>
      <c r="Y11">
        <v>0.5</v>
      </c>
      <c r="Z11" s="55">
        <v>0.5</v>
      </c>
      <c r="AC11">
        <v>0.33</v>
      </c>
      <c r="AD11">
        <v>0.33</v>
      </c>
      <c r="AE11" s="55">
        <v>0.33</v>
      </c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1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D12" s="55">
        <v>1</v>
      </c>
      <c r="F12">
        <v>1</v>
      </c>
      <c r="G12">
        <v>1</v>
      </c>
      <c r="H12">
        <v>0.5</v>
      </c>
      <c r="I12">
        <v>0.5</v>
      </c>
      <c r="J12" s="55">
        <v>1</v>
      </c>
      <c r="O12">
        <v>0.33</v>
      </c>
      <c r="P12">
        <v>0.33</v>
      </c>
      <c r="Q12">
        <v>0.33</v>
      </c>
      <c r="S12" s="55"/>
      <c r="V12">
        <v>1</v>
      </c>
      <c r="W12" s="55"/>
      <c r="X12">
        <v>1</v>
      </c>
      <c r="Z12" s="55"/>
      <c r="AA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1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H13">
        <v>1</v>
      </c>
      <c r="J13" s="55"/>
      <c r="L13">
        <v>0.25</v>
      </c>
      <c r="M13">
        <v>0.25</v>
      </c>
      <c r="N13">
        <v>0.25</v>
      </c>
      <c r="O13">
        <v>0.25</v>
      </c>
      <c r="S13" s="55"/>
      <c r="U13">
        <v>0.33</v>
      </c>
      <c r="V13">
        <v>0.33</v>
      </c>
      <c r="W13" s="55">
        <v>0.33</v>
      </c>
      <c r="Y13">
        <v>0.5</v>
      </c>
      <c r="Z13" s="55">
        <v>0.5</v>
      </c>
      <c r="AC13">
        <v>0.5</v>
      </c>
      <c r="AD13">
        <v>0.5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1</v>
      </c>
      <c r="BA13">
        <f t="shared" si="20"/>
        <v>1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D14" s="55">
        <v>1</v>
      </c>
      <c r="F14">
        <v>1</v>
      </c>
      <c r="G14">
        <v>1</v>
      </c>
      <c r="H14">
        <v>0.5</v>
      </c>
      <c r="I14">
        <v>0.5</v>
      </c>
      <c r="J14" s="55">
        <v>1</v>
      </c>
      <c r="N14">
        <v>0.33</v>
      </c>
      <c r="O14">
        <v>0.33</v>
      </c>
      <c r="P14">
        <v>0.33</v>
      </c>
      <c r="S14" s="55"/>
      <c r="U14">
        <v>0.5</v>
      </c>
      <c r="V14">
        <v>0.5</v>
      </c>
      <c r="W14" s="55"/>
      <c r="X14">
        <v>1</v>
      </c>
      <c r="Z14" s="55"/>
      <c r="AA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1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G15">
        <v>0.5</v>
      </c>
      <c r="H15">
        <v>1</v>
      </c>
      <c r="J15" s="55"/>
      <c r="L15">
        <v>0.33</v>
      </c>
      <c r="M15">
        <v>0.33</v>
      </c>
      <c r="N15">
        <v>0.33</v>
      </c>
      <c r="S15" s="55"/>
      <c r="U15">
        <v>1</v>
      </c>
      <c r="W15" s="55"/>
      <c r="Y15">
        <v>1</v>
      </c>
      <c r="Z15" s="55"/>
      <c r="AA15">
        <v>0.5</v>
      </c>
      <c r="AB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1</v>
      </c>
      <c r="BA15">
        <f t="shared" si="20"/>
        <v>1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1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0.5</v>
      </c>
      <c r="H16">
        <v>0.5</v>
      </c>
      <c r="J16" s="55"/>
      <c r="K16">
        <v>0.33</v>
      </c>
      <c r="L16">
        <v>0.33</v>
      </c>
      <c r="M16">
        <v>0.33</v>
      </c>
      <c r="S16" s="55"/>
      <c r="T16">
        <v>1</v>
      </c>
      <c r="U16">
        <v>1</v>
      </c>
      <c r="W16" s="55"/>
      <c r="Y16">
        <v>1</v>
      </c>
      <c r="Z16" s="55"/>
      <c r="AB16">
        <v>1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1</v>
      </c>
      <c r="AZ16">
        <f t="shared" si="19"/>
        <v>1</v>
      </c>
      <c r="BA16">
        <f t="shared" si="20"/>
        <v>1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1</v>
      </c>
      <c r="J17" s="55"/>
      <c r="L17">
        <v>0.33</v>
      </c>
      <c r="M17">
        <v>0.33</v>
      </c>
      <c r="N17">
        <v>0.33</v>
      </c>
      <c r="S17" s="55"/>
      <c r="U17">
        <v>1</v>
      </c>
      <c r="W17" s="55"/>
      <c r="Y17">
        <v>1</v>
      </c>
      <c r="Z17" s="55"/>
      <c r="AC17">
        <v>0.33</v>
      </c>
      <c r="AD17">
        <v>0.33</v>
      </c>
      <c r="AE17" s="55">
        <v>0.33</v>
      </c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1</v>
      </c>
      <c r="BA17">
        <f t="shared" si="20"/>
        <v>1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E18">
        <v>1</v>
      </c>
      <c r="J18" s="55"/>
      <c r="K18">
        <v>1</v>
      </c>
      <c r="S18" s="55"/>
      <c r="U18">
        <v>1</v>
      </c>
      <c r="W18" s="55"/>
      <c r="Y18">
        <v>1</v>
      </c>
      <c r="Z18" s="55"/>
      <c r="AC18">
        <v>0.33</v>
      </c>
      <c r="AD18">
        <v>0.33</v>
      </c>
      <c r="AE18" s="55">
        <v>0.33</v>
      </c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F19">
        <v>1</v>
      </c>
      <c r="G19">
        <v>1</v>
      </c>
      <c r="I19">
        <v>1</v>
      </c>
      <c r="J19" s="55">
        <v>1</v>
      </c>
      <c r="O19">
        <v>0.5</v>
      </c>
      <c r="P19">
        <v>0.5</v>
      </c>
      <c r="S19" s="55"/>
      <c r="V19">
        <v>0.5</v>
      </c>
      <c r="W19" s="55">
        <v>0.5</v>
      </c>
      <c r="X19">
        <v>0.5</v>
      </c>
      <c r="Y19">
        <v>0.5</v>
      </c>
      <c r="Z19" s="55"/>
      <c r="AA19">
        <v>0.5</v>
      </c>
      <c r="AB19">
        <v>0.5</v>
      </c>
      <c r="AE19" s="55"/>
      <c r="AH19" s="55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1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F20">
        <v>1</v>
      </c>
      <c r="G20">
        <v>1</v>
      </c>
      <c r="I20">
        <v>1</v>
      </c>
      <c r="J20" s="55">
        <v>1</v>
      </c>
      <c r="O20">
        <v>0.25</v>
      </c>
      <c r="P20">
        <v>0.25</v>
      </c>
      <c r="Q20">
        <v>0.25</v>
      </c>
      <c r="R20">
        <v>0.25</v>
      </c>
      <c r="S20" s="55"/>
      <c r="V20">
        <v>0.5</v>
      </c>
      <c r="W20" s="55">
        <v>0.5</v>
      </c>
      <c r="X20">
        <v>0.5</v>
      </c>
      <c r="Y20">
        <v>0.5</v>
      </c>
      <c r="Z20" s="55"/>
      <c r="AB20">
        <v>1</v>
      </c>
      <c r="AE20" s="55"/>
      <c r="AH20" s="55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F21">
        <v>1</v>
      </c>
      <c r="G21">
        <v>1</v>
      </c>
      <c r="H21">
        <v>0.5</v>
      </c>
      <c r="I21">
        <v>0.5</v>
      </c>
      <c r="J21" s="55">
        <v>1</v>
      </c>
      <c r="N21">
        <v>0.25</v>
      </c>
      <c r="O21">
        <v>0.25</v>
      </c>
      <c r="P21">
        <v>0.25</v>
      </c>
      <c r="Q21">
        <v>0.25</v>
      </c>
      <c r="S21" s="55"/>
      <c r="U21">
        <v>0.5</v>
      </c>
      <c r="V21">
        <v>0.5</v>
      </c>
      <c r="W21" s="55"/>
      <c r="X21">
        <v>0.5</v>
      </c>
      <c r="Y21">
        <v>0.5</v>
      </c>
      <c r="Z21" s="55"/>
      <c r="AB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F22">
        <v>0.5</v>
      </c>
      <c r="G22">
        <v>0.5</v>
      </c>
      <c r="H22">
        <v>1</v>
      </c>
      <c r="J22" s="55"/>
      <c r="O22">
        <v>0.25</v>
      </c>
      <c r="P22">
        <v>0.25</v>
      </c>
      <c r="Q22">
        <v>0.25</v>
      </c>
      <c r="R22">
        <v>0.25</v>
      </c>
      <c r="S22" s="55"/>
      <c r="U22">
        <v>0.33</v>
      </c>
      <c r="V22">
        <v>0.33</v>
      </c>
      <c r="W22" s="55">
        <v>0.33</v>
      </c>
      <c r="X22">
        <v>0.5</v>
      </c>
      <c r="Y22">
        <v>0.5</v>
      </c>
      <c r="Z22" s="55"/>
      <c r="AB22">
        <v>0.5</v>
      </c>
      <c r="AC22">
        <v>0.5</v>
      </c>
      <c r="AE22" s="55"/>
      <c r="AH22" s="55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0.5</v>
      </c>
      <c r="D23" s="55">
        <v>0.5</v>
      </c>
      <c r="F23">
        <v>0.5</v>
      </c>
      <c r="G23">
        <v>0.5</v>
      </c>
      <c r="H23">
        <v>0.5</v>
      </c>
      <c r="I23">
        <v>0.5</v>
      </c>
      <c r="J23" s="55">
        <v>0.5</v>
      </c>
      <c r="O23">
        <v>0.25</v>
      </c>
      <c r="P23">
        <v>0.25</v>
      </c>
      <c r="Q23">
        <v>0.25</v>
      </c>
      <c r="R23">
        <v>0.25</v>
      </c>
      <c r="S23" s="55"/>
      <c r="V23">
        <v>0.5</v>
      </c>
      <c r="W23" s="55">
        <v>0.5</v>
      </c>
      <c r="X23">
        <v>0.5</v>
      </c>
      <c r="Y23">
        <v>0.5</v>
      </c>
      <c r="Z23" s="55"/>
      <c r="AB23">
        <v>0.5</v>
      </c>
      <c r="AC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1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E24">
        <v>0.5</v>
      </c>
      <c r="H24">
        <v>0.5</v>
      </c>
      <c r="J24" s="55"/>
      <c r="M24">
        <v>0.2</v>
      </c>
      <c r="N24">
        <v>0.2</v>
      </c>
      <c r="O24">
        <v>0.2</v>
      </c>
      <c r="P24">
        <v>0.2</v>
      </c>
      <c r="Q24">
        <v>0.2</v>
      </c>
      <c r="S24" s="55"/>
      <c r="U24">
        <v>0.5</v>
      </c>
      <c r="V24">
        <v>0.5</v>
      </c>
      <c r="W24" s="55"/>
      <c r="Y24">
        <v>0.5</v>
      </c>
      <c r="Z24" s="55">
        <v>0.5</v>
      </c>
      <c r="AB24">
        <v>0.33</v>
      </c>
      <c r="AC24">
        <v>0.33</v>
      </c>
      <c r="AD24">
        <v>0.33</v>
      </c>
      <c r="AE24" s="55"/>
      <c r="AF24">
        <v>0.33</v>
      </c>
      <c r="AG24">
        <v>0.33</v>
      </c>
      <c r="AH24" s="55">
        <v>0.33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1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F25">
        <v>0.5</v>
      </c>
      <c r="H25">
        <v>1</v>
      </c>
      <c r="J25" s="55"/>
      <c r="L25">
        <v>0.25</v>
      </c>
      <c r="M25">
        <v>0.25</v>
      </c>
      <c r="N25">
        <v>0.25</v>
      </c>
      <c r="O25">
        <v>0.25</v>
      </c>
      <c r="S25" s="55"/>
      <c r="V25">
        <v>0.5</v>
      </c>
      <c r="W25" s="55">
        <v>0.5</v>
      </c>
      <c r="Y25">
        <v>0.5</v>
      </c>
      <c r="Z25" s="55">
        <v>0.5</v>
      </c>
      <c r="AB25">
        <v>0.5</v>
      </c>
      <c r="AC25">
        <v>0.5</v>
      </c>
      <c r="AE25" s="55"/>
      <c r="AF25">
        <v>0.33</v>
      </c>
      <c r="AG25">
        <v>0.33</v>
      </c>
      <c r="AH25" s="55">
        <v>0.33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1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D26" s="55">
        <v>1</v>
      </c>
      <c r="F26">
        <v>1</v>
      </c>
      <c r="G26">
        <v>1</v>
      </c>
      <c r="H26">
        <v>1</v>
      </c>
      <c r="J26" s="55">
        <v>0.5</v>
      </c>
      <c r="N26">
        <v>0.25</v>
      </c>
      <c r="O26">
        <v>0.25</v>
      </c>
      <c r="P26">
        <v>0.25</v>
      </c>
      <c r="Q26">
        <v>0.25</v>
      </c>
      <c r="S26" s="55"/>
      <c r="U26">
        <v>1</v>
      </c>
      <c r="W26" s="55"/>
      <c r="X26">
        <v>1</v>
      </c>
      <c r="Z26" s="55"/>
      <c r="AA26">
        <v>1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1</v>
      </c>
      <c r="BM26">
        <f t="shared" si="32"/>
        <v>0</v>
      </c>
      <c r="BN26">
        <f t="shared" si="33"/>
        <v>0</v>
      </c>
      <c r="BO26">
        <f t="shared" si="34"/>
        <v>1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F27">
        <v>0.5</v>
      </c>
      <c r="G27">
        <v>0.5</v>
      </c>
      <c r="H27">
        <v>1</v>
      </c>
      <c r="J27" s="55"/>
      <c r="N27">
        <v>0.33</v>
      </c>
      <c r="O27">
        <v>0.33</v>
      </c>
      <c r="P27">
        <v>0.33</v>
      </c>
      <c r="S27" s="55"/>
      <c r="V27">
        <v>0.5</v>
      </c>
      <c r="W27" s="55">
        <v>0.5</v>
      </c>
      <c r="X27">
        <v>0.5</v>
      </c>
      <c r="Y27">
        <v>0.5</v>
      </c>
      <c r="Z27" s="55"/>
      <c r="AA27">
        <v>0.5</v>
      </c>
      <c r="AB27">
        <v>0.5</v>
      </c>
      <c r="AE27" s="55"/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1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F28">
        <v>0.5</v>
      </c>
      <c r="G28">
        <v>0.5</v>
      </c>
      <c r="H28">
        <v>0.5</v>
      </c>
      <c r="I28">
        <v>0.5</v>
      </c>
      <c r="J28" s="55"/>
      <c r="M28">
        <v>0.25</v>
      </c>
      <c r="N28">
        <v>0.25</v>
      </c>
      <c r="O28">
        <v>0.25</v>
      </c>
      <c r="P28">
        <v>0.25</v>
      </c>
      <c r="S28" s="55"/>
      <c r="U28">
        <v>1</v>
      </c>
      <c r="W28" s="55"/>
      <c r="X28">
        <v>0.5</v>
      </c>
      <c r="Y28">
        <v>0.5</v>
      </c>
      <c r="Z28" s="55"/>
      <c r="AB28">
        <v>1</v>
      </c>
      <c r="AE28" s="55"/>
      <c r="AF28">
        <v>0.33</v>
      </c>
      <c r="AG28">
        <v>0.33</v>
      </c>
      <c r="AH28" s="55">
        <v>0.33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1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F29">
        <v>1</v>
      </c>
      <c r="G29">
        <v>1</v>
      </c>
      <c r="I29">
        <v>1</v>
      </c>
      <c r="J29" s="55">
        <v>1</v>
      </c>
      <c r="M29">
        <v>0.33</v>
      </c>
      <c r="N29">
        <v>0.33</v>
      </c>
      <c r="O29">
        <v>0.33</v>
      </c>
      <c r="S29" s="55"/>
      <c r="V29">
        <v>1</v>
      </c>
      <c r="W29" s="55"/>
      <c r="Y29">
        <v>0.5</v>
      </c>
      <c r="Z29" s="55">
        <v>0.5</v>
      </c>
      <c r="AC29">
        <v>1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G30">
        <v>0.5</v>
      </c>
      <c r="H30">
        <v>1</v>
      </c>
      <c r="J30" s="55"/>
      <c r="M30">
        <v>0.33</v>
      </c>
      <c r="N30">
        <v>0.33</v>
      </c>
      <c r="O30">
        <v>0.33</v>
      </c>
      <c r="S30" s="55"/>
      <c r="U30">
        <v>0.5</v>
      </c>
      <c r="V30">
        <v>0.5</v>
      </c>
      <c r="W30" s="55"/>
      <c r="Y30">
        <v>1</v>
      </c>
      <c r="Z30" s="55"/>
      <c r="AB30">
        <v>0.5</v>
      </c>
      <c r="AC30">
        <v>0.5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0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1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C31">
        <v>1</v>
      </c>
      <c r="D31" s="55"/>
      <c r="F31">
        <v>0.5</v>
      </c>
      <c r="H31">
        <v>1</v>
      </c>
      <c r="J31" s="55"/>
      <c r="M31">
        <v>0.33</v>
      </c>
      <c r="N31">
        <v>0.33</v>
      </c>
      <c r="O31">
        <v>0.33</v>
      </c>
      <c r="S31" s="55"/>
      <c r="U31">
        <v>0.5</v>
      </c>
      <c r="V31">
        <v>0.5</v>
      </c>
      <c r="W31" s="55"/>
      <c r="X31">
        <v>0.5</v>
      </c>
      <c r="Y31">
        <v>0.5</v>
      </c>
      <c r="Z31" s="55"/>
      <c r="AB31">
        <v>0.5</v>
      </c>
      <c r="AC31">
        <v>0.5</v>
      </c>
      <c r="AE31" s="55"/>
      <c r="AF31">
        <v>0.33</v>
      </c>
      <c r="AG31">
        <v>0.33</v>
      </c>
      <c r="AH31" s="55">
        <v>0.33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1</v>
      </c>
      <c r="BK31">
        <f t="shared" si="30"/>
        <v>0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C32">
        <v>1</v>
      </c>
      <c r="D32" s="55"/>
      <c r="E32">
        <v>1</v>
      </c>
      <c r="J32" s="55"/>
      <c r="L32">
        <v>0.5</v>
      </c>
      <c r="M32">
        <v>0.5</v>
      </c>
      <c r="S32" s="55"/>
      <c r="U32">
        <v>0.5</v>
      </c>
      <c r="V32">
        <v>0.5</v>
      </c>
      <c r="W32" s="55"/>
      <c r="Y32">
        <v>0.5</v>
      </c>
      <c r="Z32" s="55">
        <v>0.5</v>
      </c>
      <c r="AC32">
        <v>0.5</v>
      </c>
      <c r="AD32">
        <v>0.5</v>
      </c>
      <c r="AE32" s="55"/>
      <c r="AF32">
        <v>0.33</v>
      </c>
      <c r="AG32">
        <v>0.33</v>
      </c>
      <c r="AH32" s="55">
        <v>0.33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1</v>
      </c>
      <c r="BA32">
        <f t="shared" si="20"/>
        <v>1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0</v>
      </c>
      <c r="BT32">
        <f t="shared" si="39"/>
        <v>1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85</v>
      </c>
      <c r="C33">
        <v>1</v>
      </c>
      <c r="D33" s="55"/>
      <c r="E33">
        <v>1</v>
      </c>
      <c r="J33" s="55"/>
      <c r="K33">
        <v>0.25</v>
      </c>
      <c r="L33">
        <v>0.25</v>
      </c>
      <c r="M33">
        <v>0.25</v>
      </c>
      <c r="N33">
        <v>0.25</v>
      </c>
      <c r="S33" s="55"/>
      <c r="T33">
        <v>1</v>
      </c>
      <c r="U33">
        <v>1</v>
      </c>
      <c r="W33" s="55"/>
      <c r="Y33">
        <v>0.5</v>
      </c>
      <c r="Z33" s="55">
        <v>0.5</v>
      </c>
      <c r="AA33">
        <v>0.33</v>
      </c>
      <c r="AB33">
        <v>0.33</v>
      </c>
      <c r="AC33">
        <v>0.33</v>
      </c>
      <c r="AE33" s="55"/>
      <c r="AF33">
        <v>0.5</v>
      </c>
      <c r="AG33">
        <v>0.5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1</v>
      </c>
      <c r="AZ33">
        <f t="shared" si="19"/>
        <v>1</v>
      </c>
      <c r="BA33">
        <f t="shared" si="20"/>
        <v>1</v>
      </c>
      <c r="BB33">
        <f t="shared" si="21"/>
        <v>1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1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1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1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86</v>
      </c>
      <c r="C34">
        <v>1</v>
      </c>
      <c r="D34" s="55"/>
      <c r="F34">
        <v>1</v>
      </c>
      <c r="G34">
        <v>1</v>
      </c>
      <c r="H34">
        <v>1</v>
      </c>
      <c r="J34" s="55">
        <v>0.5</v>
      </c>
      <c r="M34">
        <v>0.5</v>
      </c>
      <c r="N34">
        <v>0.5</v>
      </c>
      <c r="S34" s="55"/>
      <c r="U34">
        <v>1</v>
      </c>
      <c r="W34" s="55"/>
      <c r="X34">
        <v>0.5</v>
      </c>
      <c r="Y34">
        <v>0.5</v>
      </c>
      <c r="Z34" s="55"/>
      <c r="AA34">
        <v>0.5</v>
      </c>
      <c r="AB34">
        <v>0.5</v>
      </c>
      <c r="AE34" s="55"/>
      <c r="AF34">
        <v>0.33</v>
      </c>
      <c r="AG34">
        <v>0.33</v>
      </c>
      <c r="AH34" s="55">
        <v>0.33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1</v>
      </c>
      <c r="AW34">
        <f t="shared" si="16"/>
        <v>0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1</v>
      </c>
      <c r="BB34">
        <f t="shared" si="21"/>
        <v>1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1</v>
      </c>
      <c r="BM34">
        <f t="shared" si="32"/>
        <v>1</v>
      </c>
      <c r="BN34">
        <f t="shared" si="33"/>
        <v>0</v>
      </c>
      <c r="BO34">
        <f t="shared" si="34"/>
        <v>1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87</v>
      </c>
      <c r="C35">
        <v>1</v>
      </c>
      <c r="D35" s="55"/>
      <c r="E35">
        <v>1</v>
      </c>
      <c r="J35" s="55"/>
      <c r="M35">
        <v>0.33</v>
      </c>
      <c r="N35">
        <v>0.33</v>
      </c>
      <c r="O35">
        <v>0.33</v>
      </c>
      <c r="S35" s="55"/>
      <c r="V35">
        <v>1</v>
      </c>
      <c r="W35" s="55"/>
      <c r="Y35">
        <v>1</v>
      </c>
      <c r="Z35" s="55"/>
      <c r="AC35">
        <v>0.33</v>
      </c>
      <c r="AD35">
        <v>0.33</v>
      </c>
      <c r="AE35" s="55">
        <v>0.33</v>
      </c>
      <c r="AF35">
        <v>0.33</v>
      </c>
      <c r="AG35">
        <v>0.33</v>
      </c>
      <c r="AH35" s="55">
        <v>0.33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1</v>
      </c>
      <c r="BB35">
        <f t="shared" si="21"/>
        <v>1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1</v>
      </c>
      <c r="BT35">
        <f t="shared" si="39"/>
        <v>1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88</v>
      </c>
      <c r="C36">
        <v>1</v>
      </c>
      <c r="D36" s="55"/>
      <c r="E36">
        <v>1</v>
      </c>
      <c r="J36" s="55"/>
      <c r="N36">
        <v>0.25</v>
      </c>
      <c r="O36">
        <v>0.25</v>
      </c>
      <c r="P36">
        <v>0.25</v>
      </c>
      <c r="Q36">
        <v>0.25</v>
      </c>
      <c r="S36" s="55"/>
      <c r="U36">
        <v>0.5</v>
      </c>
      <c r="V36">
        <v>0.5</v>
      </c>
      <c r="W36" s="55"/>
      <c r="Y36">
        <v>0.5</v>
      </c>
      <c r="Z36" s="55">
        <v>0.5</v>
      </c>
      <c r="AC36">
        <v>0.5</v>
      </c>
      <c r="AD36">
        <v>0.5</v>
      </c>
      <c r="AE36" s="55"/>
      <c r="AF36">
        <v>0.5</v>
      </c>
      <c r="AG36">
        <v>0.5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1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30</v>
      </c>
      <c r="AR108" s="7">
        <f t="shared" si="91"/>
        <v>30</v>
      </c>
      <c r="AS108" s="7">
        <f t="shared" si="91"/>
        <v>11</v>
      </c>
      <c r="AT108" s="7">
        <f t="shared" si="91"/>
        <v>16</v>
      </c>
      <c r="AU108" s="7">
        <f t="shared" si="91"/>
        <v>16</v>
      </c>
      <c r="AV108" s="7">
        <f t="shared" si="91"/>
        <v>17</v>
      </c>
      <c r="AW108" s="7">
        <f t="shared" si="91"/>
        <v>10</v>
      </c>
      <c r="AX108" s="7">
        <f t="shared" si="91"/>
        <v>11</v>
      </c>
      <c r="AY108" s="7">
        <f t="shared" si="91"/>
        <v>3</v>
      </c>
      <c r="AZ108" s="7">
        <f t="shared" si="91"/>
        <v>7</v>
      </c>
      <c r="BA108" s="7">
        <f t="shared" si="91"/>
        <v>18</v>
      </c>
      <c r="BB108" s="7">
        <f t="shared" si="91"/>
        <v>22</v>
      </c>
      <c r="BC108" s="7">
        <f t="shared" si="91"/>
        <v>23</v>
      </c>
      <c r="BD108" s="7">
        <f t="shared" si="91"/>
        <v>16</v>
      </c>
      <c r="BE108" s="7">
        <f t="shared" si="91"/>
        <v>10</v>
      </c>
      <c r="BF108" s="7">
        <f t="shared" si="91"/>
        <v>3</v>
      </c>
      <c r="BG108" s="7">
        <f t="shared" si="91"/>
        <v>0</v>
      </c>
      <c r="BH108" s="7">
        <f t="shared" si="91"/>
        <v>2</v>
      </c>
      <c r="BI108" s="7">
        <f t="shared" si="91"/>
        <v>21</v>
      </c>
      <c r="BJ108" s="7">
        <f t="shared" si="91"/>
        <v>20</v>
      </c>
      <c r="BK108" s="7">
        <f t="shared" si="91"/>
        <v>8</v>
      </c>
      <c r="BL108" s="7">
        <f t="shared" si="91"/>
        <v>15</v>
      </c>
      <c r="BM108" s="7">
        <f t="shared" si="91"/>
        <v>27</v>
      </c>
      <c r="BN108" s="7">
        <f t="shared" si="91"/>
        <v>9</v>
      </c>
      <c r="BO108" s="7">
        <f t="shared" si="91"/>
        <v>8</v>
      </c>
      <c r="BP108" s="7">
        <f t="shared" si="91"/>
        <v>18</v>
      </c>
      <c r="BQ108" s="7">
        <f t="shared" si="91"/>
        <v>19</v>
      </c>
      <c r="BR108" s="7">
        <f t="shared" si="91"/>
        <v>8</v>
      </c>
      <c r="BS108" s="7">
        <f t="shared" si="91"/>
        <v>4</v>
      </c>
      <c r="BT108" s="7">
        <f t="shared" si="91"/>
        <v>14</v>
      </c>
      <c r="BU108" s="7">
        <f t="shared" si="91"/>
        <v>26</v>
      </c>
      <c r="BV108" s="7">
        <f t="shared" si="91"/>
        <v>20</v>
      </c>
      <c r="BW108" s="8" t="s">
        <v>39</v>
      </c>
      <c r="BX108" s="8">
        <f>SUM(BX7:BX107)</f>
        <v>30</v>
      </c>
      <c r="BY108" s="8">
        <f aca="true" t="shared" si="92" ref="BY108:CD108">SUM(BY7:BY107)</f>
        <v>30</v>
      </c>
      <c r="BZ108" s="8">
        <f t="shared" si="92"/>
        <v>30</v>
      </c>
      <c r="CA108" s="8">
        <f t="shared" si="92"/>
        <v>30</v>
      </c>
      <c r="CB108" s="8">
        <f t="shared" si="92"/>
        <v>30</v>
      </c>
      <c r="CC108" s="8">
        <f t="shared" si="92"/>
        <v>30</v>
      </c>
      <c r="CD108" s="8">
        <f t="shared" si="92"/>
        <v>30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10</v>
      </c>
      <c r="F109" s="1">
        <f>SUM(F7:F107)</f>
        <v>13</v>
      </c>
      <c r="G109" s="1">
        <f t="shared" si="93"/>
        <v>13</v>
      </c>
      <c r="H109" s="1">
        <f t="shared" si="93"/>
        <v>13</v>
      </c>
      <c r="I109" s="1">
        <f t="shared" si="93"/>
        <v>7</v>
      </c>
      <c r="J109" s="59">
        <f t="shared" si="93"/>
        <v>9</v>
      </c>
      <c r="K109" s="1">
        <f t="shared" si="93"/>
        <v>1.58</v>
      </c>
      <c r="L109" s="1">
        <f t="shared" si="93"/>
        <v>2.24</v>
      </c>
      <c r="M109" s="1">
        <f t="shared" si="93"/>
        <v>5.540000000000001</v>
      </c>
      <c r="N109" s="1">
        <f t="shared" si="93"/>
        <v>6.370000000000001</v>
      </c>
      <c r="O109" s="1">
        <f t="shared" si="93"/>
        <v>6.540000000000001</v>
      </c>
      <c r="P109" s="1">
        <f t="shared" si="93"/>
        <v>4.390000000000001</v>
      </c>
      <c r="Q109" s="1">
        <f t="shared" si="93"/>
        <v>2.48</v>
      </c>
      <c r="R109" s="1">
        <f t="shared" si="93"/>
        <v>0.75</v>
      </c>
      <c r="S109" s="59">
        <f t="shared" si="93"/>
        <v>0</v>
      </c>
      <c r="T109" s="1">
        <f t="shared" si="93"/>
        <v>2</v>
      </c>
      <c r="U109" s="1">
        <f t="shared" si="93"/>
        <v>15.16</v>
      </c>
      <c r="V109" s="1">
        <f t="shared" si="93"/>
        <v>11.16</v>
      </c>
      <c r="W109" s="59">
        <f t="shared" si="93"/>
        <v>3.66</v>
      </c>
      <c r="X109" s="1">
        <f t="shared" si="93"/>
        <v>9</v>
      </c>
      <c r="Y109" s="1">
        <f t="shared" si="93"/>
        <v>16.5</v>
      </c>
      <c r="Z109" s="59">
        <f t="shared" si="93"/>
        <v>4.5</v>
      </c>
      <c r="AA109" s="1">
        <f t="shared" si="93"/>
        <v>5.33</v>
      </c>
      <c r="AB109" s="1">
        <f t="shared" si="93"/>
        <v>10.66</v>
      </c>
      <c r="AC109" s="1">
        <f t="shared" si="93"/>
        <v>9.48</v>
      </c>
      <c r="AD109" s="1">
        <f t="shared" si="93"/>
        <v>3.1500000000000004</v>
      </c>
      <c r="AE109" s="59">
        <f t="shared" si="93"/>
        <v>1.32</v>
      </c>
      <c r="AF109" s="1">
        <f t="shared" si="93"/>
        <v>5.8100000000000005</v>
      </c>
      <c r="AG109" s="1">
        <f t="shared" si="93"/>
        <v>13.31</v>
      </c>
      <c r="AH109" s="59">
        <f t="shared" si="93"/>
        <v>10.81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30</v>
      </c>
      <c r="E110" s="1">
        <f>BY108</f>
        <v>30</v>
      </c>
      <c r="F110" s="1">
        <f>BY108</f>
        <v>30</v>
      </c>
      <c r="G110" s="1">
        <f>BY108</f>
        <v>30</v>
      </c>
      <c r="H110" s="1">
        <f>BY108</f>
        <v>30</v>
      </c>
      <c r="I110" s="1">
        <f>BY108</f>
        <v>30</v>
      </c>
      <c r="J110" s="59">
        <f>BY108</f>
        <v>30</v>
      </c>
      <c r="K110" s="2">
        <f>BZ108</f>
        <v>30</v>
      </c>
      <c r="L110" s="2">
        <f>BZ108</f>
        <v>30</v>
      </c>
      <c r="M110" s="2">
        <f>BZ108</f>
        <v>30</v>
      </c>
      <c r="N110" s="2">
        <f>BZ108</f>
        <v>30</v>
      </c>
      <c r="O110" s="2">
        <f>BZ108</f>
        <v>30</v>
      </c>
      <c r="P110" s="2">
        <f>BZ108</f>
        <v>30</v>
      </c>
      <c r="Q110" s="2">
        <f>BZ108</f>
        <v>30</v>
      </c>
      <c r="R110" s="2">
        <f>BZ108</f>
        <v>30</v>
      </c>
      <c r="S110" s="60">
        <f>BZ108</f>
        <v>30</v>
      </c>
      <c r="T110" s="3">
        <f>CA108</f>
        <v>30</v>
      </c>
      <c r="U110" s="3">
        <f>CA108</f>
        <v>30</v>
      </c>
      <c r="V110" s="3">
        <f>CA108</f>
        <v>30</v>
      </c>
      <c r="W110" s="61">
        <f>CA108</f>
        <v>30</v>
      </c>
      <c r="X110" s="8">
        <f>CB108</f>
        <v>30</v>
      </c>
      <c r="Y110" s="8">
        <f>CB108</f>
        <v>30</v>
      </c>
      <c r="Z110" s="57">
        <f>CB108</f>
        <v>30</v>
      </c>
      <c r="AA110" s="5">
        <f>CC108</f>
        <v>30</v>
      </c>
      <c r="AB110" s="5">
        <f>CC108</f>
        <v>30</v>
      </c>
      <c r="AC110" s="5">
        <f>CC108</f>
        <v>30</v>
      </c>
      <c r="AD110" s="5">
        <f>CC108</f>
        <v>30</v>
      </c>
      <c r="AE110" s="63">
        <f>CC108</f>
        <v>30</v>
      </c>
      <c r="AF110" s="6">
        <f>CD108</f>
        <v>30</v>
      </c>
      <c r="AG110" s="6">
        <f>CD108</f>
        <v>30</v>
      </c>
      <c r="AH110" s="64">
        <f>CD108</f>
        <v>30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13.333333333333334</v>
      </c>
      <c r="E112" s="47">
        <f>(E109/BY108)*100</f>
        <v>33.33333333333333</v>
      </c>
      <c r="F112" s="47">
        <f>(F109/BY108)*100</f>
        <v>43.333333333333336</v>
      </c>
      <c r="G112" s="47">
        <f>(G109/BY108)*100</f>
        <v>43.333333333333336</v>
      </c>
      <c r="H112" s="47">
        <f>(H109/BY108)*100</f>
        <v>43.333333333333336</v>
      </c>
      <c r="I112" s="47">
        <f>(I109/BY108)*100</f>
        <v>23.333333333333332</v>
      </c>
      <c r="J112" s="47">
        <f>(J109/BY108)*100</f>
        <v>30</v>
      </c>
      <c r="K112" s="47">
        <f>(K109/BZ108)*100</f>
        <v>5.266666666666667</v>
      </c>
      <c r="L112" s="47">
        <f>(L109/BZ108)*100</f>
        <v>7.466666666666668</v>
      </c>
      <c r="M112" s="47">
        <f>(M109/BZ108)*100</f>
        <v>18.46666666666667</v>
      </c>
      <c r="N112" s="47">
        <f>(N109/BZ108)*100</f>
        <v>21.233333333333338</v>
      </c>
      <c r="O112" s="47">
        <f>(O109/BZ108)*100</f>
        <v>21.800000000000004</v>
      </c>
      <c r="P112" s="47">
        <f>(P109/BZ108)*100</f>
        <v>14.633333333333335</v>
      </c>
      <c r="Q112" s="47">
        <f>(Q109/BZ108)*100</f>
        <v>8.266666666666666</v>
      </c>
      <c r="R112" s="47">
        <f>(R109/BZ108)*100</f>
        <v>2.5</v>
      </c>
      <c r="S112" s="47">
        <f>(S109/BZ108)*100</f>
        <v>0</v>
      </c>
      <c r="T112" s="47">
        <f>(T109/CA108)*100</f>
        <v>6.666666666666667</v>
      </c>
      <c r="U112" s="47">
        <f>(U109/CA108)*100</f>
        <v>50.53333333333333</v>
      </c>
      <c r="V112" s="47">
        <f>(V109/CA108)*100</f>
        <v>37.2</v>
      </c>
      <c r="W112" s="47">
        <f>(W109/CA108)*100</f>
        <v>12.200000000000001</v>
      </c>
      <c r="X112" s="47">
        <f>(X109/CB108)*100</f>
        <v>30</v>
      </c>
      <c r="Y112" s="47">
        <f>(Y109/CB108)*100</f>
        <v>55.00000000000001</v>
      </c>
      <c r="Z112" s="47">
        <f>(Z109/CB108)*100</f>
        <v>15</v>
      </c>
      <c r="AA112" s="47">
        <f>(AA109/CC108)*100</f>
        <v>17.766666666666666</v>
      </c>
      <c r="AB112" s="47">
        <f>(AB109/CC108)*100</f>
        <v>35.53333333333333</v>
      </c>
      <c r="AC112" s="47">
        <f>(AC109/CC108)*100</f>
        <v>31.6</v>
      </c>
      <c r="AD112" s="47">
        <f>(AD109/CC108)*100</f>
        <v>10.500000000000002</v>
      </c>
      <c r="AE112" s="47">
        <f>(AE109/CC108)*100</f>
        <v>4.4</v>
      </c>
      <c r="AF112" s="47">
        <f>(AF109/CD108)*100</f>
        <v>19.366666666666667</v>
      </c>
      <c r="AG112" s="47">
        <f>(AG109/CD108)*100</f>
        <v>44.366666666666674</v>
      </c>
      <c r="AH112" s="47">
        <f>(AH109/CD108)*100</f>
        <v>36.03333333333333</v>
      </c>
      <c r="AP112" t="s">
        <v>55</v>
      </c>
      <c r="AQ112">
        <f>AQ108*7</f>
        <v>210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