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760" yWindow="64936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<sst xmlns="http://schemas.openxmlformats.org/spreadsheetml/2006/main" count="124" uniqueCount="92">
  <si>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</si>
  <si>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</si>
  <si>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</si>
  <si>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</si>
  <si>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</si>
  <si>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</si>
  <si>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</si>
  <si>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</si>
  <si>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</si>
  <si>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</si>
  <si>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</si>
  <si>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</si>
  <si>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</si>
  <si>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</si>
  <si>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</si>
  <si>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</si>
  <si>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</si>
  <si>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</si>
  <si>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</si>
  <si>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</si>
  <si>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</si>
  <si>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</si>
  <si>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</si>
  <si>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</si>
  <si>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</si>
  <si>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</si>
  <si>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</si>
  <si>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</si>
  <si>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</si>
  <si>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</si>
  <si>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</si>
  <si>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</si>
  <si>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</si>
  <si>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</si>
  <si>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</si>
  <si>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</si>
  <si>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</si>
  <si>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</si>
  <si>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</si>
  <si>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</si>
  <si>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</si>
  <si>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</si>
  <si>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</si>
  <si>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</si>
  <si>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</si>
  <si>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</si>
  <si>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</si>
  <si>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</si>
  <si>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</si>
  <si>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</si>
  <si>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</si>
  <si>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</si>
  <si>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</si>
  <si>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</si>
  <si>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</si>
  <si>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</si>
  <si>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</si>
  <si>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</si>
  <si>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</si>
  <si>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Rhamnus 1695</t>
  </si>
  <si>
    <t>Juglans 1696</t>
  </si>
  <si>
    <t>Symphoricarpos 1697</t>
  </si>
  <si>
    <t>Sambucus 1698</t>
  </si>
  <si>
    <t>Acer negundo 1699</t>
  </si>
  <si>
    <t>Quercus 1700 0.5 SP</t>
  </si>
  <si>
    <t>Garrya 1701</t>
  </si>
  <si>
    <t>Robinia 1702</t>
  </si>
  <si>
    <t>Prunus 1703</t>
  </si>
  <si>
    <t>Quercus 1704 SP</t>
  </si>
  <si>
    <t>Indet. 1705</t>
  </si>
  <si>
    <t>Ptelea 1706</t>
  </si>
  <si>
    <t>Morus 1707</t>
  </si>
  <si>
    <t>Rhamnus 1708 SP</t>
  </si>
  <si>
    <t>Vitis 1709</t>
  </si>
  <si>
    <t>Clematis 1711</t>
  </si>
  <si>
    <t>Salix 3595</t>
  </si>
  <si>
    <t>Alnus 3596</t>
  </si>
  <si>
    <t>Platanus 3597</t>
  </si>
  <si>
    <t>Rosa 3598</t>
  </si>
  <si>
    <t>Toxicodendron 3599</t>
  </si>
  <si>
    <t>Rubus 3600</t>
  </si>
  <si>
    <t>Salix 3601</t>
  </si>
  <si>
    <t>Rhus typh. 3602</t>
  </si>
  <si>
    <t>Ceanothus 3603</t>
  </si>
  <si>
    <t>Cercocarpus 3604</t>
  </si>
  <si>
    <t>Arctostaphylos 3605</t>
  </si>
  <si>
    <t>JAW</t>
  </si>
  <si>
    <t>Junipine, Arizona</t>
  </si>
  <si>
    <t>34°59.8'N</t>
  </si>
  <si>
    <t>111°44.2'W</t>
  </si>
  <si>
    <t>1540-1600 m</t>
  </si>
  <si>
    <t>1.07.1989, 14.11.1990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</si>
</sst>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4">
      <pane xSplit="4180" ySplit="10340" topLeftCell="A109" activePane="topRight" state="split"/>
      <selection pane="topLeft" activeCell="B7" sqref="B7:B33"/>
      <selection pane="topRight" activeCell="B4" sqref="B4"/>
      <selection pane="bottomLeft" activeCell="A37" sqref="A37"/>
      <selection pane="bottomRight" activeCell="AQ111" sqref="AQ111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86</v>
      </c>
      <c r="B3" s="49" t="s">
        <v>87</v>
      </c>
      <c r="C3" s="49"/>
      <c r="D3" s="50" t="s">
        <v>88</v>
      </c>
      <c r="E3" s="51" t="s">
        <v>89</v>
      </c>
      <c r="F3" s="50" t="s">
        <v>90</v>
      </c>
      <c r="G3" s="52" t="s">
        <v>91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C7">
        <v>1</v>
      </c>
      <c r="D7" s="58"/>
      <c r="H7">
        <v>1</v>
      </c>
      <c r="J7" s="58"/>
      <c r="M7">
        <v>0.33</v>
      </c>
      <c r="N7">
        <v>0.33</v>
      </c>
      <c r="O7">
        <v>0.33</v>
      </c>
      <c r="S7" s="58"/>
      <c r="T7">
        <v>1</v>
      </c>
      <c r="U7">
        <v>1</v>
      </c>
      <c r="W7" s="58"/>
      <c r="Y7">
        <v>1</v>
      </c>
      <c r="Z7" s="58"/>
      <c r="AB7">
        <v>0.5</v>
      </c>
      <c r="AC7">
        <v>0.5</v>
      </c>
      <c r="AE7" s="58"/>
      <c r="AF7">
        <v>0.33</v>
      </c>
      <c r="AG7">
        <v>0.33</v>
      </c>
      <c r="AH7" s="58">
        <v>0.33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0</v>
      </c>
      <c r="AU7">
        <f t="shared" si="1"/>
        <v>0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1</v>
      </c>
      <c r="BB7">
        <f t="shared" si="2"/>
        <v>1</v>
      </c>
      <c r="BC7">
        <f t="shared" si="2"/>
        <v>1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1</v>
      </c>
      <c r="BI7">
        <f aca="true" t="shared" si="3" ref="BI7:BN7">IF(U7&gt;0,1,0)</f>
        <v>1</v>
      </c>
      <c r="BJ7">
        <f t="shared" si="3"/>
        <v>0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1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60</v>
      </c>
      <c r="C8">
        <v>1</v>
      </c>
      <c r="D8" s="55"/>
      <c r="F8">
        <v>1</v>
      </c>
      <c r="G8">
        <v>0.5</v>
      </c>
      <c r="H8">
        <v>0.5</v>
      </c>
      <c r="I8">
        <v>0.5</v>
      </c>
      <c r="J8" s="55">
        <v>0.5</v>
      </c>
      <c r="N8">
        <v>0.5</v>
      </c>
      <c r="O8">
        <v>0.5</v>
      </c>
      <c r="S8" s="55"/>
      <c r="V8">
        <v>0.5</v>
      </c>
      <c r="W8" s="55">
        <v>0.5</v>
      </c>
      <c r="Y8">
        <v>1</v>
      </c>
      <c r="Z8" s="55"/>
      <c r="AB8">
        <v>0.33</v>
      </c>
      <c r="AC8">
        <v>0.33</v>
      </c>
      <c r="AD8">
        <v>0.33</v>
      </c>
      <c r="AE8" s="55"/>
      <c r="AG8">
        <v>0.5</v>
      </c>
      <c r="AH8" s="55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1</v>
      </c>
      <c r="AX8">
        <f aca="true" t="shared" si="17" ref="AX8:AX71">IF(J8&gt;0,1,0)</f>
        <v>1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1</v>
      </c>
      <c r="BC8">
        <f aca="true" t="shared" si="22" ref="BC8:BC71">IF(O8&gt;0,1,0)</f>
        <v>1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1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61</v>
      </c>
      <c r="C9">
        <v>1</v>
      </c>
      <c r="D9" s="55"/>
      <c r="E9">
        <v>0.5</v>
      </c>
      <c r="G9">
        <v>0.25</v>
      </c>
      <c r="H9">
        <v>0.5</v>
      </c>
      <c r="J9" s="55"/>
      <c r="L9">
        <v>0.33</v>
      </c>
      <c r="M9">
        <v>0.33</v>
      </c>
      <c r="N9">
        <v>0.33</v>
      </c>
      <c r="S9" s="55"/>
      <c r="U9">
        <v>1</v>
      </c>
      <c r="W9" s="55"/>
      <c r="Y9">
        <v>1</v>
      </c>
      <c r="Z9" s="55"/>
      <c r="AA9">
        <v>0.5</v>
      </c>
      <c r="AB9">
        <v>0.5</v>
      </c>
      <c r="AE9" s="55"/>
      <c r="AF9">
        <v>0.33</v>
      </c>
      <c r="AG9">
        <v>0.33</v>
      </c>
      <c r="AH9" s="55">
        <v>0.33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1</v>
      </c>
      <c r="AV9">
        <f t="shared" si="15"/>
        <v>1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1</v>
      </c>
      <c r="BA9">
        <f t="shared" si="20"/>
        <v>1</v>
      </c>
      <c r="BB9">
        <f t="shared" si="21"/>
        <v>1</v>
      </c>
      <c r="BC9">
        <f t="shared" si="22"/>
        <v>0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1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1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62</v>
      </c>
      <c r="C10">
        <v>1</v>
      </c>
      <c r="D10" s="55"/>
      <c r="F10">
        <v>1</v>
      </c>
      <c r="G10">
        <v>1</v>
      </c>
      <c r="I10">
        <v>1</v>
      </c>
      <c r="J10" s="55">
        <v>0.5</v>
      </c>
      <c r="N10">
        <v>0.33</v>
      </c>
      <c r="O10">
        <v>0.33</v>
      </c>
      <c r="P10">
        <v>0.33</v>
      </c>
      <c r="S10" s="55"/>
      <c r="V10">
        <v>0.5</v>
      </c>
      <c r="W10" s="55">
        <v>0.5</v>
      </c>
      <c r="Y10">
        <v>1</v>
      </c>
      <c r="Z10" s="55"/>
      <c r="AC10">
        <v>0.5</v>
      </c>
      <c r="AD10">
        <v>0.5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0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1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1</v>
      </c>
      <c r="BL10">
        <f t="shared" si="31"/>
        <v>0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1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C11">
        <v>1</v>
      </c>
      <c r="D11" s="55"/>
      <c r="F11">
        <v>0.5</v>
      </c>
      <c r="G11">
        <v>0.5</v>
      </c>
      <c r="H11">
        <v>0.5</v>
      </c>
      <c r="I11">
        <v>0.5</v>
      </c>
      <c r="J11" s="55">
        <v>0.5</v>
      </c>
      <c r="O11">
        <v>0.5</v>
      </c>
      <c r="P11">
        <v>0.5</v>
      </c>
      <c r="S11" s="55"/>
      <c r="V11">
        <v>0.5</v>
      </c>
      <c r="W11" s="55">
        <v>0.5</v>
      </c>
      <c r="Y11">
        <v>1</v>
      </c>
      <c r="Z11" s="55"/>
      <c r="AB11">
        <v>1</v>
      </c>
      <c r="AE11" s="55"/>
      <c r="AG11">
        <v>0.5</v>
      </c>
      <c r="AH11" s="55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1</v>
      </c>
      <c r="AW11">
        <f t="shared" si="16"/>
        <v>1</v>
      </c>
      <c r="AX11">
        <f t="shared" si="17"/>
        <v>1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1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D12" s="55">
        <v>1</v>
      </c>
      <c r="H12">
        <v>0.5</v>
      </c>
      <c r="I12">
        <v>0.5</v>
      </c>
      <c r="J12" s="55"/>
      <c r="O12">
        <v>0.5</v>
      </c>
      <c r="P12">
        <v>0.5</v>
      </c>
      <c r="S12" s="55"/>
      <c r="U12">
        <v>1</v>
      </c>
      <c r="W12" s="55"/>
      <c r="Y12">
        <v>0.5</v>
      </c>
      <c r="Z12" s="55">
        <v>0.5</v>
      </c>
      <c r="AB12">
        <v>1</v>
      </c>
      <c r="AE12" s="55"/>
      <c r="AF12">
        <v>0.5</v>
      </c>
      <c r="AG12">
        <v>0.5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0</v>
      </c>
      <c r="AU12">
        <f t="shared" si="14"/>
        <v>0</v>
      </c>
      <c r="AV12">
        <f t="shared" si="15"/>
        <v>1</v>
      </c>
      <c r="AW12">
        <f t="shared" si="16"/>
        <v>1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1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C13">
        <v>1</v>
      </c>
      <c r="D13" s="55"/>
      <c r="E13">
        <v>1</v>
      </c>
      <c r="J13" s="55"/>
      <c r="N13">
        <v>0.33</v>
      </c>
      <c r="O13">
        <v>0.33</v>
      </c>
      <c r="P13">
        <v>0.33</v>
      </c>
      <c r="S13" s="55"/>
      <c r="U13">
        <v>0.5</v>
      </c>
      <c r="V13">
        <v>0.5</v>
      </c>
      <c r="W13" s="55"/>
      <c r="Z13" s="55">
        <v>1</v>
      </c>
      <c r="AB13">
        <v>0.5</v>
      </c>
      <c r="AC13">
        <v>0.5</v>
      </c>
      <c r="AE13" s="55"/>
      <c r="AF13">
        <v>0.33</v>
      </c>
      <c r="AG13">
        <v>0.33</v>
      </c>
      <c r="AH13" s="55">
        <v>0.33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1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1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C14">
        <v>1</v>
      </c>
      <c r="D14" s="55"/>
      <c r="E14">
        <v>1</v>
      </c>
      <c r="J14" s="55"/>
      <c r="O14">
        <v>1</v>
      </c>
      <c r="S14" s="55"/>
      <c r="U14">
        <v>1</v>
      </c>
      <c r="W14" s="55"/>
      <c r="Y14">
        <v>1</v>
      </c>
      <c r="Z14" s="55"/>
      <c r="AB14">
        <v>0.5</v>
      </c>
      <c r="AC14">
        <v>0.5</v>
      </c>
      <c r="AE14" s="55"/>
      <c r="AG14">
        <v>0.5</v>
      </c>
      <c r="AH14" s="55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C15">
        <v>1</v>
      </c>
      <c r="D15" s="55"/>
      <c r="F15">
        <v>1</v>
      </c>
      <c r="G15">
        <v>1</v>
      </c>
      <c r="H15">
        <v>1</v>
      </c>
      <c r="J15" s="55"/>
      <c r="N15">
        <v>0.5</v>
      </c>
      <c r="O15">
        <v>0.5</v>
      </c>
      <c r="S15" s="55"/>
      <c r="U15">
        <v>0.33</v>
      </c>
      <c r="V15">
        <v>0.33</v>
      </c>
      <c r="W15" s="55">
        <v>0.33</v>
      </c>
      <c r="Y15">
        <v>1</v>
      </c>
      <c r="Z15" s="55"/>
      <c r="AB15">
        <v>0.5</v>
      </c>
      <c r="AC15">
        <v>0.5</v>
      </c>
      <c r="AE15" s="55"/>
      <c r="AF15">
        <v>0.33</v>
      </c>
      <c r="AG15">
        <v>0.33</v>
      </c>
      <c r="AH15" s="55">
        <v>0.33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1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1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1</v>
      </c>
      <c r="BK15">
        <f t="shared" si="30"/>
        <v>1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1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68</v>
      </c>
      <c r="C16">
        <v>1</v>
      </c>
      <c r="D16" s="55"/>
      <c r="E16">
        <v>1</v>
      </c>
      <c r="J16" s="55"/>
      <c r="N16">
        <v>0.5</v>
      </c>
      <c r="O16">
        <v>0.5</v>
      </c>
      <c r="S16" s="55"/>
      <c r="U16">
        <v>0.5</v>
      </c>
      <c r="V16">
        <v>0.5</v>
      </c>
      <c r="W16" s="55"/>
      <c r="Y16">
        <v>1</v>
      </c>
      <c r="Z16" s="55"/>
      <c r="AC16">
        <v>1</v>
      </c>
      <c r="AE16" s="55"/>
      <c r="AF16">
        <v>0.5</v>
      </c>
      <c r="AG16">
        <v>0.5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69</v>
      </c>
      <c r="C17">
        <v>1</v>
      </c>
      <c r="D17" s="55"/>
      <c r="E17">
        <v>1</v>
      </c>
      <c r="J17" s="55"/>
      <c r="K17">
        <v>0.33</v>
      </c>
      <c r="L17">
        <v>0.33</v>
      </c>
      <c r="M17">
        <v>0.33</v>
      </c>
      <c r="S17" s="55"/>
      <c r="U17">
        <v>1</v>
      </c>
      <c r="W17" s="55"/>
      <c r="Z17" s="55">
        <v>1</v>
      </c>
      <c r="AB17">
        <v>0.33</v>
      </c>
      <c r="AC17">
        <v>0.33</v>
      </c>
      <c r="AD17">
        <v>0.33</v>
      </c>
      <c r="AE17" s="55"/>
      <c r="AF17">
        <v>0.5</v>
      </c>
      <c r="AG17">
        <v>0.5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1</v>
      </c>
      <c r="AZ17">
        <f t="shared" si="19"/>
        <v>1</v>
      </c>
      <c r="BA17">
        <f t="shared" si="20"/>
        <v>1</v>
      </c>
      <c r="BB17">
        <f t="shared" si="21"/>
        <v>0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1</v>
      </c>
      <c r="BS17">
        <f t="shared" si="38"/>
        <v>0</v>
      </c>
      <c r="BT17">
        <f t="shared" si="39"/>
        <v>1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70</v>
      </c>
      <c r="C18">
        <v>1</v>
      </c>
      <c r="D18" s="55"/>
      <c r="F18">
        <v>0.5</v>
      </c>
      <c r="G18">
        <v>0.5</v>
      </c>
      <c r="H18">
        <v>1</v>
      </c>
      <c r="J18" s="55"/>
      <c r="N18">
        <v>0.5</v>
      </c>
      <c r="O18">
        <v>0.5</v>
      </c>
      <c r="S18" s="55"/>
      <c r="T18">
        <v>1</v>
      </c>
      <c r="U18">
        <v>0.5</v>
      </c>
      <c r="V18">
        <v>0.5</v>
      </c>
      <c r="W18" s="55"/>
      <c r="Z18" s="55">
        <v>1</v>
      </c>
      <c r="AB18">
        <v>1</v>
      </c>
      <c r="AE18" s="55"/>
      <c r="AF18">
        <v>0.33</v>
      </c>
      <c r="AG18">
        <v>0.33</v>
      </c>
      <c r="AH18" s="55">
        <v>0.33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1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1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1</v>
      </c>
      <c r="BI18">
        <f t="shared" si="28"/>
        <v>1</v>
      </c>
      <c r="BJ18">
        <f t="shared" si="29"/>
        <v>1</v>
      </c>
      <c r="BK18">
        <f t="shared" si="30"/>
        <v>0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1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71</v>
      </c>
      <c r="C19">
        <v>1</v>
      </c>
      <c r="D19" s="55"/>
      <c r="F19">
        <v>1</v>
      </c>
      <c r="G19">
        <v>1</v>
      </c>
      <c r="I19">
        <v>1</v>
      </c>
      <c r="J19" s="55">
        <v>0.5</v>
      </c>
      <c r="N19">
        <v>0.33</v>
      </c>
      <c r="O19">
        <v>0.33</v>
      </c>
      <c r="P19">
        <v>0.33</v>
      </c>
      <c r="S19" s="55"/>
      <c r="V19">
        <v>1</v>
      </c>
      <c r="W19" s="55"/>
      <c r="X19">
        <v>0.5</v>
      </c>
      <c r="Y19">
        <v>0.5</v>
      </c>
      <c r="Z19" s="55"/>
      <c r="AB19">
        <v>1</v>
      </c>
      <c r="AE19" s="55"/>
      <c r="AH19" s="55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0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1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0</v>
      </c>
      <c r="BL19">
        <f t="shared" si="31"/>
        <v>1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0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72</v>
      </c>
      <c r="C20">
        <v>1</v>
      </c>
      <c r="D20" s="55"/>
      <c r="E20">
        <v>1</v>
      </c>
      <c r="J20" s="55"/>
      <c r="M20">
        <v>0.33</v>
      </c>
      <c r="N20">
        <v>0.33</v>
      </c>
      <c r="O20">
        <v>0.33</v>
      </c>
      <c r="S20" s="55"/>
      <c r="T20">
        <v>1</v>
      </c>
      <c r="U20">
        <v>1</v>
      </c>
      <c r="W20" s="55"/>
      <c r="Y20">
        <v>0.5</v>
      </c>
      <c r="Z20" s="55">
        <v>0.5</v>
      </c>
      <c r="AB20">
        <v>1</v>
      </c>
      <c r="AE20" s="55"/>
      <c r="AF20">
        <v>0.33</v>
      </c>
      <c r="AG20">
        <v>0.33</v>
      </c>
      <c r="AH20" s="55">
        <v>0.33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1</v>
      </c>
      <c r="BB20">
        <f t="shared" si="21"/>
        <v>1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1</v>
      </c>
      <c r="BI20">
        <f t="shared" si="28"/>
        <v>1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1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73</v>
      </c>
      <c r="C21">
        <v>0.5</v>
      </c>
      <c r="D21" s="55">
        <v>0.5</v>
      </c>
      <c r="F21">
        <v>1</v>
      </c>
      <c r="G21">
        <v>1</v>
      </c>
      <c r="I21">
        <v>1</v>
      </c>
      <c r="J21" s="55">
        <v>0.5</v>
      </c>
      <c r="P21">
        <v>0.5</v>
      </c>
      <c r="Q21">
        <v>0.5</v>
      </c>
      <c r="S21" s="55"/>
      <c r="V21">
        <v>1</v>
      </c>
      <c r="W21" s="55"/>
      <c r="X21">
        <v>1</v>
      </c>
      <c r="Z21" s="55"/>
      <c r="AA21">
        <v>1</v>
      </c>
      <c r="AE21" s="55"/>
      <c r="AG21">
        <v>0.5</v>
      </c>
      <c r="AH21" s="55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0</v>
      </c>
      <c r="AW21">
        <f t="shared" si="16"/>
        <v>1</v>
      </c>
      <c r="AX21">
        <f t="shared" si="17"/>
        <v>1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1</v>
      </c>
      <c r="BE21">
        <f t="shared" si="24"/>
        <v>1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0</v>
      </c>
      <c r="BL21">
        <f t="shared" si="31"/>
        <v>1</v>
      </c>
      <c r="BM21">
        <f t="shared" si="32"/>
        <v>0</v>
      </c>
      <c r="BN21">
        <f t="shared" si="33"/>
        <v>0</v>
      </c>
      <c r="BO21">
        <f t="shared" si="34"/>
        <v>1</v>
      </c>
      <c r="BP21">
        <f t="shared" si="35"/>
        <v>0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74</v>
      </c>
      <c r="C22">
        <v>0.5</v>
      </c>
      <c r="D22" s="55">
        <v>0.5</v>
      </c>
      <c r="G22">
        <v>1</v>
      </c>
      <c r="I22">
        <v>1</v>
      </c>
      <c r="J22" s="55"/>
      <c r="O22">
        <v>0.5</v>
      </c>
      <c r="P22">
        <v>0.5</v>
      </c>
      <c r="S22" s="55"/>
      <c r="V22">
        <v>1</v>
      </c>
      <c r="W22" s="55"/>
      <c r="X22">
        <v>0.5</v>
      </c>
      <c r="Y22">
        <v>0.5</v>
      </c>
      <c r="Z22" s="55"/>
      <c r="AB22">
        <v>1</v>
      </c>
      <c r="AE22" s="55"/>
      <c r="AH22" s="55">
        <v>1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0</v>
      </c>
      <c r="AU22">
        <f t="shared" si="14"/>
        <v>1</v>
      </c>
      <c r="AV22">
        <f t="shared" si="15"/>
        <v>0</v>
      </c>
      <c r="AW22">
        <f t="shared" si="16"/>
        <v>1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0</v>
      </c>
      <c r="BL22">
        <f t="shared" si="31"/>
        <v>1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0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75</v>
      </c>
      <c r="C23">
        <v>1</v>
      </c>
      <c r="D23" s="55"/>
      <c r="E23">
        <v>0.5</v>
      </c>
      <c r="H23">
        <v>0.5</v>
      </c>
      <c r="J23" s="55"/>
      <c r="L23">
        <v>0.25</v>
      </c>
      <c r="M23">
        <v>0.25</v>
      </c>
      <c r="N23">
        <v>0.25</v>
      </c>
      <c r="O23">
        <v>0.25</v>
      </c>
      <c r="S23" s="55"/>
      <c r="U23">
        <v>0.5</v>
      </c>
      <c r="V23">
        <v>0.5</v>
      </c>
      <c r="W23" s="55"/>
      <c r="Y23">
        <v>1</v>
      </c>
      <c r="Z23" s="55"/>
      <c r="AC23">
        <v>0.33</v>
      </c>
      <c r="AD23">
        <v>0.33</v>
      </c>
      <c r="AE23" s="55">
        <v>0.33</v>
      </c>
      <c r="AF23">
        <v>0.5</v>
      </c>
      <c r="AG23">
        <v>0.5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1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1</v>
      </c>
      <c r="BA23">
        <f t="shared" si="20"/>
        <v>1</v>
      </c>
      <c r="BB23">
        <f t="shared" si="21"/>
        <v>1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1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1</v>
      </c>
      <c r="BS23">
        <f t="shared" si="38"/>
        <v>1</v>
      </c>
      <c r="BT23">
        <f t="shared" si="39"/>
        <v>1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76</v>
      </c>
      <c r="C24">
        <v>1</v>
      </c>
      <c r="D24" s="55"/>
      <c r="F24">
        <v>1</v>
      </c>
      <c r="G24">
        <v>1</v>
      </c>
      <c r="H24">
        <v>0.5</v>
      </c>
      <c r="I24">
        <v>0.5</v>
      </c>
      <c r="J24" s="55">
        <v>1</v>
      </c>
      <c r="O24">
        <v>0.33</v>
      </c>
      <c r="P24">
        <v>0.33</v>
      </c>
      <c r="Q24">
        <v>0.33</v>
      </c>
      <c r="S24" s="55"/>
      <c r="U24">
        <v>0.5</v>
      </c>
      <c r="V24">
        <v>0.5</v>
      </c>
      <c r="W24" s="55"/>
      <c r="Y24">
        <v>0.5</v>
      </c>
      <c r="Z24" s="55">
        <v>0.5</v>
      </c>
      <c r="AB24">
        <v>1</v>
      </c>
      <c r="AE24" s="55"/>
      <c r="AG24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1</v>
      </c>
      <c r="AW24">
        <f t="shared" si="16"/>
        <v>1</v>
      </c>
      <c r="AX24">
        <f t="shared" si="17"/>
        <v>1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77</v>
      </c>
      <c r="D25" s="55">
        <v>1</v>
      </c>
      <c r="E25">
        <v>0.5</v>
      </c>
      <c r="I25">
        <v>0.5</v>
      </c>
      <c r="J25" s="55"/>
      <c r="P25">
        <v>0.25</v>
      </c>
      <c r="Q25">
        <v>0.25</v>
      </c>
      <c r="R25">
        <v>0.25</v>
      </c>
      <c r="S25" s="55">
        <v>0.25</v>
      </c>
      <c r="V25">
        <v>0.5</v>
      </c>
      <c r="W25" s="55">
        <v>0.5</v>
      </c>
      <c r="X25">
        <v>0.33</v>
      </c>
      <c r="Y25">
        <v>0.33</v>
      </c>
      <c r="Z25" s="55">
        <v>0.33</v>
      </c>
      <c r="AA25">
        <v>0.5</v>
      </c>
      <c r="AB25">
        <v>0.5</v>
      </c>
      <c r="AE25" s="55"/>
      <c r="AF25">
        <v>0.33</v>
      </c>
      <c r="AG25">
        <v>0.33</v>
      </c>
      <c r="AH25" s="55">
        <v>0.33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1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1</v>
      </c>
      <c r="BE25">
        <f t="shared" si="24"/>
        <v>1</v>
      </c>
      <c r="BF25">
        <f t="shared" si="25"/>
        <v>1</v>
      </c>
      <c r="BG25">
        <f t="shared" si="26"/>
        <v>1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1</v>
      </c>
      <c r="BL25">
        <f t="shared" si="31"/>
        <v>1</v>
      </c>
      <c r="BM25">
        <f t="shared" si="32"/>
        <v>1</v>
      </c>
      <c r="BN25">
        <f t="shared" si="33"/>
        <v>1</v>
      </c>
      <c r="BO25">
        <f t="shared" si="34"/>
        <v>1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1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78</v>
      </c>
      <c r="C26">
        <v>1</v>
      </c>
      <c r="D26" s="55"/>
      <c r="F26">
        <v>1</v>
      </c>
      <c r="G26">
        <v>1</v>
      </c>
      <c r="I26">
        <v>1</v>
      </c>
      <c r="J26" s="55">
        <v>0.5</v>
      </c>
      <c r="M26">
        <v>0.5</v>
      </c>
      <c r="N26">
        <v>0.5</v>
      </c>
      <c r="S26" s="55"/>
      <c r="U26">
        <v>1</v>
      </c>
      <c r="W26" s="55"/>
      <c r="Y26">
        <v>0.5</v>
      </c>
      <c r="Z26" s="55">
        <v>0.5</v>
      </c>
      <c r="AC26">
        <v>1</v>
      </c>
      <c r="AE26" s="55"/>
      <c r="AG26">
        <v>0.5</v>
      </c>
      <c r="AH26" s="55">
        <v>0.5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0</v>
      </c>
      <c r="AW26">
        <f t="shared" si="16"/>
        <v>1</v>
      </c>
      <c r="AX26">
        <f t="shared" si="17"/>
        <v>1</v>
      </c>
      <c r="AY26">
        <f t="shared" si="18"/>
        <v>0</v>
      </c>
      <c r="AZ26">
        <f t="shared" si="19"/>
        <v>0</v>
      </c>
      <c r="BA26">
        <f t="shared" si="20"/>
        <v>1</v>
      </c>
      <c r="BB26">
        <f t="shared" si="21"/>
        <v>1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79</v>
      </c>
      <c r="C27">
        <v>1</v>
      </c>
      <c r="D27" s="55"/>
      <c r="G27">
        <v>1</v>
      </c>
      <c r="H27">
        <v>1</v>
      </c>
      <c r="J27" s="55"/>
      <c r="P27">
        <v>0.5</v>
      </c>
      <c r="Q27">
        <v>0.5</v>
      </c>
      <c r="S27" s="55"/>
      <c r="V27">
        <v>0.5</v>
      </c>
      <c r="W27" s="55">
        <v>0.5</v>
      </c>
      <c r="Y27">
        <v>0.5</v>
      </c>
      <c r="Z27" s="55">
        <v>0.5</v>
      </c>
      <c r="AB27">
        <v>1</v>
      </c>
      <c r="AE27" s="55"/>
      <c r="AH27" s="55">
        <v>1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0</v>
      </c>
      <c r="AU27">
        <f t="shared" si="14"/>
        <v>1</v>
      </c>
      <c r="AV27">
        <f t="shared" si="15"/>
        <v>1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1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1</v>
      </c>
      <c r="BL27">
        <f t="shared" si="31"/>
        <v>0</v>
      </c>
      <c r="BM27">
        <f t="shared" si="32"/>
        <v>1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80</v>
      </c>
      <c r="D28" s="55">
        <v>1</v>
      </c>
      <c r="F28">
        <v>1</v>
      </c>
      <c r="G28">
        <v>1</v>
      </c>
      <c r="I28">
        <v>1</v>
      </c>
      <c r="J28" s="55">
        <v>1</v>
      </c>
      <c r="O28">
        <v>0.33</v>
      </c>
      <c r="P28">
        <v>0.33</v>
      </c>
      <c r="Q28">
        <v>0.33</v>
      </c>
      <c r="S28" s="55"/>
      <c r="U28">
        <v>0.5</v>
      </c>
      <c r="V28">
        <v>0.5</v>
      </c>
      <c r="W28" s="55"/>
      <c r="X28">
        <v>1</v>
      </c>
      <c r="Z28" s="55"/>
      <c r="AA28">
        <v>0.5</v>
      </c>
      <c r="AB28">
        <v>0.5</v>
      </c>
      <c r="AE28" s="55"/>
      <c r="AH28" s="55">
        <v>1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0</v>
      </c>
      <c r="AW28">
        <f t="shared" si="16"/>
        <v>1</v>
      </c>
      <c r="AX28">
        <f t="shared" si="17"/>
        <v>1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1</v>
      </c>
      <c r="BE28">
        <f t="shared" si="24"/>
        <v>1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1</v>
      </c>
      <c r="BK28">
        <f t="shared" si="30"/>
        <v>0</v>
      </c>
      <c r="BL28">
        <f t="shared" si="31"/>
        <v>1</v>
      </c>
      <c r="BM28">
        <f t="shared" si="32"/>
        <v>0</v>
      </c>
      <c r="BN28">
        <f t="shared" si="33"/>
        <v>0</v>
      </c>
      <c r="BO28">
        <f t="shared" si="34"/>
        <v>1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81</v>
      </c>
      <c r="C29">
        <v>1</v>
      </c>
      <c r="D29" s="55"/>
      <c r="F29">
        <v>0.5</v>
      </c>
      <c r="G29">
        <v>0.5</v>
      </c>
      <c r="H29">
        <v>1</v>
      </c>
      <c r="J29" s="55"/>
      <c r="O29">
        <v>0.5</v>
      </c>
      <c r="P29">
        <v>0.5</v>
      </c>
      <c r="S29" s="55"/>
      <c r="W29" s="55">
        <v>1</v>
      </c>
      <c r="Y29">
        <v>1</v>
      </c>
      <c r="Z29" s="55"/>
      <c r="AD29">
        <v>0.5</v>
      </c>
      <c r="AE29" s="55">
        <v>0.5</v>
      </c>
      <c r="AF29">
        <v>0.33</v>
      </c>
      <c r="AG29">
        <v>0.33</v>
      </c>
      <c r="AH29" s="55">
        <v>0.33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1</v>
      </c>
      <c r="AV29">
        <f t="shared" si="15"/>
        <v>1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1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0</v>
      </c>
      <c r="BM29">
        <f t="shared" si="32"/>
        <v>1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1</v>
      </c>
      <c r="BS29">
        <f t="shared" si="38"/>
        <v>1</v>
      </c>
      <c r="BT29">
        <f t="shared" si="39"/>
        <v>1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82</v>
      </c>
      <c r="C30">
        <v>1</v>
      </c>
      <c r="D30" s="55"/>
      <c r="F30">
        <v>1</v>
      </c>
      <c r="G30">
        <v>1</v>
      </c>
      <c r="I30">
        <v>1</v>
      </c>
      <c r="J30" s="55">
        <v>0.5</v>
      </c>
      <c r="N30">
        <v>0.5</v>
      </c>
      <c r="O30">
        <v>0.5</v>
      </c>
      <c r="S30" s="55"/>
      <c r="V30">
        <v>0.5</v>
      </c>
      <c r="W30" s="55">
        <v>0.5</v>
      </c>
      <c r="Y30">
        <v>0.5</v>
      </c>
      <c r="Z30" s="55">
        <v>0.5</v>
      </c>
      <c r="AC30">
        <v>0.5</v>
      </c>
      <c r="AD30">
        <v>0.5</v>
      </c>
      <c r="AE30" s="55"/>
      <c r="AG30">
        <v>0.5</v>
      </c>
      <c r="AH30" s="55">
        <v>0.5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1</v>
      </c>
      <c r="AV30">
        <f t="shared" si="15"/>
        <v>0</v>
      </c>
      <c r="AW30">
        <f t="shared" si="16"/>
        <v>1</v>
      </c>
      <c r="AX30">
        <f t="shared" si="17"/>
        <v>1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1</v>
      </c>
      <c r="BC30">
        <f t="shared" si="22"/>
        <v>1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1</v>
      </c>
      <c r="BK30">
        <f t="shared" si="30"/>
        <v>1</v>
      </c>
      <c r="BL30">
        <f t="shared" si="31"/>
        <v>0</v>
      </c>
      <c r="BM30">
        <f t="shared" si="32"/>
        <v>1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1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83</v>
      </c>
      <c r="C31">
        <v>1</v>
      </c>
      <c r="D31" s="55"/>
      <c r="E31">
        <v>1</v>
      </c>
      <c r="J31" s="55"/>
      <c r="M31">
        <v>0.33</v>
      </c>
      <c r="N31">
        <v>0.33</v>
      </c>
      <c r="O31">
        <v>0.33</v>
      </c>
      <c r="S31" s="55"/>
      <c r="U31">
        <v>1</v>
      </c>
      <c r="W31" s="55"/>
      <c r="X31">
        <v>0.5</v>
      </c>
      <c r="Y31">
        <v>0.5</v>
      </c>
      <c r="Z31" s="55"/>
      <c r="AB31">
        <v>1</v>
      </c>
      <c r="AE31" s="55"/>
      <c r="AG31">
        <v>0.5</v>
      </c>
      <c r="AH31" s="55">
        <v>0.5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1</v>
      </c>
      <c r="BB31">
        <f t="shared" si="21"/>
        <v>1</v>
      </c>
      <c r="BC31">
        <f t="shared" si="22"/>
        <v>1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1</v>
      </c>
      <c r="BJ31">
        <f t="shared" si="29"/>
        <v>0</v>
      </c>
      <c r="BK31">
        <f t="shared" si="30"/>
        <v>0</v>
      </c>
      <c r="BL31">
        <f t="shared" si="31"/>
        <v>1</v>
      </c>
      <c r="BM31">
        <f t="shared" si="32"/>
        <v>1</v>
      </c>
      <c r="BN31">
        <f t="shared" si="33"/>
        <v>0</v>
      </c>
      <c r="BO31">
        <f t="shared" si="34"/>
        <v>0</v>
      </c>
      <c r="BP31">
        <f t="shared" si="35"/>
        <v>1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1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84</v>
      </c>
      <c r="C32">
        <v>1</v>
      </c>
      <c r="D32" s="55"/>
      <c r="F32">
        <v>1</v>
      </c>
      <c r="G32">
        <v>1</v>
      </c>
      <c r="H32">
        <v>0.5</v>
      </c>
      <c r="I32">
        <v>0.5</v>
      </c>
      <c r="J32" s="55"/>
      <c r="L32">
        <v>0.33</v>
      </c>
      <c r="M32">
        <v>0.33</v>
      </c>
      <c r="N32">
        <v>0.33</v>
      </c>
      <c r="S32" s="55"/>
      <c r="U32">
        <v>1</v>
      </c>
      <c r="W32" s="55"/>
      <c r="Y32">
        <v>0.5</v>
      </c>
      <c r="Z32" s="55">
        <v>0.5</v>
      </c>
      <c r="AB32">
        <v>0.5</v>
      </c>
      <c r="AC32">
        <v>0.5</v>
      </c>
      <c r="AE32" s="55"/>
      <c r="AF32">
        <v>0.5</v>
      </c>
      <c r="AG32">
        <v>0.5</v>
      </c>
      <c r="AH32" s="55"/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1</v>
      </c>
      <c r="AU32">
        <f t="shared" si="14"/>
        <v>1</v>
      </c>
      <c r="AV32">
        <f t="shared" si="15"/>
        <v>1</v>
      </c>
      <c r="AW32">
        <f t="shared" si="16"/>
        <v>1</v>
      </c>
      <c r="AX32">
        <f t="shared" si="17"/>
        <v>0</v>
      </c>
      <c r="AY32">
        <f t="shared" si="18"/>
        <v>0</v>
      </c>
      <c r="AZ32">
        <f t="shared" si="19"/>
        <v>1</v>
      </c>
      <c r="BA32">
        <f t="shared" si="20"/>
        <v>1</v>
      </c>
      <c r="BB32">
        <f t="shared" si="21"/>
        <v>1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1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1</v>
      </c>
      <c r="BN32">
        <f t="shared" si="33"/>
        <v>1</v>
      </c>
      <c r="BO32">
        <f t="shared" si="34"/>
        <v>0</v>
      </c>
      <c r="BP32">
        <f t="shared" si="35"/>
        <v>1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1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85</v>
      </c>
      <c r="C33">
        <v>1</v>
      </c>
      <c r="D33" s="55"/>
      <c r="E33">
        <v>1</v>
      </c>
      <c r="J33" s="55"/>
      <c r="N33">
        <v>0.5</v>
      </c>
      <c r="O33">
        <v>0.5</v>
      </c>
      <c r="S33" s="55"/>
      <c r="U33">
        <v>1</v>
      </c>
      <c r="W33" s="55"/>
      <c r="Y33">
        <v>1</v>
      </c>
      <c r="Z33" s="55"/>
      <c r="AB33">
        <v>0.5</v>
      </c>
      <c r="AC33">
        <v>0.5</v>
      </c>
      <c r="AE33" s="55"/>
      <c r="AG33">
        <v>0.5</v>
      </c>
      <c r="AH33" s="55">
        <v>0.5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1</v>
      </c>
      <c r="BC33">
        <f t="shared" si="22"/>
        <v>1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1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1</v>
      </c>
      <c r="BN33">
        <f t="shared" si="33"/>
        <v>0</v>
      </c>
      <c r="BO33">
        <f t="shared" si="34"/>
        <v>0</v>
      </c>
      <c r="BP33">
        <f t="shared" si="35"/>
        <v>1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1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27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27</v>
      </c>
      <c r="AR108" s="7">
        <f t="shared" si="91"/>
        <v>27</v>
      </c>
      <c r="AS108" s="7">
        <f t="shared" si="91"/>
        <v>10</v>
      </c>
      <c r="AT108" s="7">
        <f t="shared" si="91"/>
        <v>13</v>
      </c>
      <c r="AU108" s="7">
        <f t="shared" si="91"/>
        <v>16</v>
      </c>
      <c r="AV108" s="7">
        <f t="shared" si="91"/>
        <v>12</v>
      </c>
      <c r="AW108" s="7">
        <f t="shared" si="91"/>
        <v>13</v>
      </c>
      <c r="AX108" s="7">
        <f t="shared" si="91"/>
        <v>9</v>
      </c>
      <c r="AY108" s="7">
        <f t="shared" si="91"/>
        <v>1</v>
      </c>
      <c r="AZ108" s="7">
        <f t="shared" si="91"/>
        <v>4</v>
      </c>
      <c r="BA108" s="7">
        <f t="shared" si="91"/>
        <v>8</v>
      </c>
      <c r="BB108" s="7">
        <f t="shared" si="91"/>
        <v>16</v>
      </c>
      <c r="BC108" s="7">
        <f t="shared" si="91"/>
        <v>20</v>
      </c>
      <c r="BD108" s="7">
        <f t="shared" si="91"/>
        <v>12</v>
      </c>
      <c r="BE108" s="7">
        <f t="shared" si="91"/>
        <v>5</v>
      </c>
      <c r="BF108" s="7">
        <f t="shared" si="91"/>
        <v>1</v>
      </c>
      <c r="BG108" s="7">
        <f t="shared" si="91"/>
        <v>1</v>
      </c>
      <c r="BH108" s="7">
        <f t="shared" si="91"/>
        <v>3</v>
      </c>
      <c r="BI108" s="7">
        <f t="shared" si="91"/>
        <v>17</v>
      </c>
      <c r="BJ108" s="7">
        <f t="shared" si="91"/>
        <v>16</v>
      </c>
      <c r="BK108" s="7">
        <f t="shared" si="91"/>
        <v>8</v>
      </c>
      <c r="BL108" s="7">
        <f t="shared" si="91"/>
        <v>6</v>
      </c>
      <c r="BM108" s="7">
        <f t="shared" si="91"/>
        <v>22</v>
      </c>
      <c r="BN108" s="7">
        <f t="shared" si="91"/>
        <v>11</v>
      </c>
      <c r="BO108" s="7">
        <f t="shared" si="91"/>
        <v>4</v>
      </c>
      <c r="BP108" s="7">
        <f t="shared" si="91"/>
        <v>20</v>
      </c>
      <c r="BQ108" s="7">
        <f t="shared" si="91"/>
        <v>13</v>
      </c>
      <c r="BR108" s="7">
        <f t="shared" si="91"/>
        <v>6</v>
      </c>
      <c r="BS108" s="7">
        <f t="shared" si="91"/>
        <v>2</v>
      </c>
      <c r="BT108" s="7">
        <f t="shared" si="91"/>
        <v>13</v>
      </c>
      <c r="BU108" s="7">
        <f t="shared" si="91"/>
        <v>23</v>
      </c>
      <c r="BV108" s="7">
        <f t="shared" si="91"/>
        <v>22</v>
      </c>
      <c r="BW108" s="8" t="s">
        <v>39</v>
      </c>
      <c r="BX108" s="8">
        <f>SUM(BX7:BX107)</f>
        <v>27</v>
      </c>
      <c r="BY108" s="8">
        <f aca="true" t="shared" si="92" ref="BY108:CD108">SUM(BY7:BY107)</f>
        <v>27</v>
      </c>
      <c r="BZ108" s="8">
        <f t="shared" si="92"/>
        <v>27</v>
      </c>
      <c r="CA108" s="8">
        <f t="shared" si="92"/>
        <v>27</v>
      </c>
      <c r="CB108" s="8">
        <f t="shared" si="92"/>
        <v>27</v>
      </c>
      <c r="CC108" s="8">
        <f t="shared" si="92"/>
        <v>27</v>
      </c>
      <c r="CD108" s="8">
        <f t="shared" si="92"/>
        <v>27</v>
      </c>
    </row>
    <row r="109" spans="1:40" ht="12.75">
      <c r="A109" s="7"/>
      <c r="B109" s="57" t="s">
        <v>40</v>
      </c>
      <c r="C109" s="8"/>
      <c r="D109" s="59">
        <f>SUM(D7:D107)</f>
        <v>4</v>
      </c>
      <c r="E109" s="1">
        <f aca="true" t="shared" si="93" ref="E109:AH109">SUM(E7:E107)</f>
        <v>8.5</v>
      </c>
      <c r="F109" s="1">
        <f>SUM(F7:F107)</f>
        <v>11.5</v>
      </c>
      <c r="G109" s="1">
        <f t="shared" si="93"/>
        <v>13.25</v>
      </c>
      <c r="H109" s="1">
        <f t="shared" si="93"/>
        <v>8.5</v>
      </c>
      <c r="I109" s="1">
        <f t="shared" si="93"/>
        <v>10</v>
      </c>
      <c r="J109" s="59">
        <f t="shared" si="93"/>
        <v>5.5</v>
      </c>
      <c r="K109" s="1">
        <f t="shared" si="93"/>
        <v>0.33</v>
      </c>
      <c r="L109" s="1">
        <f t="shared" si="93"/>
        <v>1.24</v>
      </c>
      <c r="M109" s="1">
        <f t="shared" si="93"/>
        <v>2.7300000000000004</v>
      </c>
      <c r="N109" s="1">
        <f t="shared" si="93"/>
        <v>6.390000000000001</v>
      </c>
      <c r="O109" s="1">
        <f t="shared" si="93"/>
        <v>8.89</v>
      </c>
      <c r="P109" s="1">
        <f t="shared" si="93"/>
        <v>4.9</v>
      </c>
      <c r="Q109" s="1">
        <f t="shared" si="93"/>
        <v>1.9100000000000001</v>
      </c>
      <c r="R109" s="1">
        <f t="shared" si="93"/>
        <v>0.25</v>
      </c>
      <c r="S109" s="59">
        <f t="shared" si="93"/>
        <v>0.25</v>
      </c>
      <c r="T109" s="1">
        <f t="shared" si="93"/>
        <v>3</v>
      </c>
      <c r="U109" s="1">
        <f t="shared" si="93"/>
        <v>13.33</v>
      </c>
      <c r="V109" s="1">
        <f t="shared" si="93"/>
        <v>9.33</v>
      </c>
      <c r="W109" s="59">
        <f t="shared" si="93"/>
        <v>4.33</v>
      </c>
      <c r="X109" s="1">
        <f t="shared" si="93"/>
        <v>3.83</v>
      </c>
      <c r="Y109" s="1">
        <f t="shared" si="93"/>
        <v>16.33</v>
      </c>
      <c r="Z109" s="59">
        <f t="shared" si="93"/>
        <v>6.83</v>
      </c>
      <c r="AA109" s="1">
        <f t="shared" si="93"/>
        <v>2.5</v>
      </c>
      <c r="AB109" s="1">
        <f t="shared" si="93"/>
        <v>14.16</v>
      </c>
      <c r="AC109" s="1">
        <f t="shared" si="93"/>
        <v>6.99</v>
      </c>
      <c r="AD109" s="1">
        <f t="shared" si="93"/>
        <v>2.49</v>
      </c>
      <c r="AE109" s="59">
        <f t="shared" si="93"/>
        <v>0.8300000000000001</v>
      </c>
      <c r="AF109" s="1">
        <f t="shared" si="93"/>
        <v>5.140000000000001</v>
      </c>
      <c r="AG109" s="1">
        <f t="shared" si="93"/>
        <v>10.14</v>
      </c>
      <c r="AH109" s="59">
        <f t="shared" si="93"/>
        <v>11.64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27</v>
      </c>
      <c r="E110" s="1">
        <f>BY108</f>
        <v>27</v>
      </c>
      <c r="F110" s="1">
        <f>BY108</f>
        <v>27</v>
      </c>
      <c r="G110" s="1">
        <f>BY108</f>
        <v>27</v>
      </c>
      <c r="H110" s="1">
        <f>BY108</f>
        <v>27</v>
      </c>
      <c r="I110" s="1">
        <f>BY108</f>
        <v>27</v>
      </c>
      <c r="J110" s="59">
        <f>BY108</f>
        <v>27</v>
      </c>
      <c r="K110" s="2">
        <f>BZ108</f>
        <v>27</v>
      </c>
      <c r="L110" s="2">
        <f>BZ108</f>
        <v>27</v>
      </c>
      <c r="M110" s="2">
        <f>BZ108</f>
        <v>27</v>
      </c>
      <c r="N110" s="2">
        <f>BZ108</f>
        <v>27</v>
      </c>
      <c r="O110" s="2">
        <f>BZ108</f>
        <v>27</v>
      </c>
      <c r="P110" s="2">
        <f>BZ108</f>
        <v>27</v>
      </c>
      <c r="Q110" s="2">
        <f>BZ108</f>
        <v>27</v>
      </c>
      <c r="R110" s="2">
        <f>BZ108</f>
        <v>27</v>
      </c>
      <c r="S110" s="60">
        <f>BZ108</f>
        <v>27</v>
      </c>
      <c r="T110" s="3">
        <f>CA108</f>
        <v>27</v>
      </c>
      <c r="U110" s="3">
        <f>CA108</f>
        <v>27</v>
      </c>
      <c r="V110" s="3">
        <f>CA108</f>
        <v>27</v>
      </c>
      <c r="W110" s="61">
        <f>CA108</f>
        <v>27</v>
      </c>
      <c r="X110" s="8">
        <f>CB108</f>
        <v>27</v>
      </c>
      <c r="Y110" s="8">
        <f>CB108</f>
        <v>27</v>
      </c>
      <c r="Z110" s="57">
        <f>CB108</f>
        <v>27</v>
      </c>
      <c r="AA110" s="5">
        <f>CC108</f>
        <v>27</v>
      </c>
      <c r="AB110" s="5">
        <f>CC108</f>
        <v>27</v>
      </c>
      <c r="AC110" s="5">
        <f>CC108</f>
        <v>27</v>
      </c>
      <c r="AD110" s="5">
        <f>CC108</f>
        <v>27</v>
      </c>
      <c r="AE110" s="63">
        <f>CC108</f>
        <v>27</v>
      </c>
      <c r="AF110" s="6">
        <f>CD108</f>
        <v>27</v>
      </c>
      <c r="AG110" s="6">
        <f>CD108</f>
        <v>27</v>
      </c>
      <c r="AH110" s="64">
        <f>CD108</f>
        <v>27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189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14.814814814814813</v>
      </c>
      <c r="E112" s="47">
        <f>(E109/BY108)*100</f>
        <v>31.48148148148148</v>
      </c>
      <c r="F112" s="47">
        <f>(F109/BY108)*100</f>
        <v>42.592592592592595</v>
      </c>
      <c r="G112" s="47">
        <f>(G109/BY108)*100</f>
        <v>49.074074074074076</v>
      </c>
      <c r="H112" s="47">
        <f>(H109/BY108)*100</f>
        <v>31.48148148148148</v>
      </c>
      <c r="I112" s="47">
        <f>(I109/BY108)*100</f>
        <v>37.03703703703704</v>
      </c>
      <c r="J112" s="47">
        <f>(J109/BY108)*100</f>
        <v>20.37037037037037</v>
      </c>
      <c r="K112" s="47">
        <f>(K109/BZ108)*100</f>
        <v>1.2222222222222223</v>
      </c>
      <c r="L112" s="47">
        <f>(L109/BZ108)*100</f>
        <v>4.592592592592593</v>
      </c>
      <c r="M112" s="47">
        <f>(M109/BZ108)*100</f>
        <v>10.111111111111112</v>
      </c>
      <c r="N112" s="47">
        <f>(N109/BZ108)*100</f>
        <v>23.666666666666668</v>
      </c>
      <c r="O112" s="47">
        <f>(O109/BZ108)*100</f>
        <v>32.92592592592593</v>
      </c>
      <c r="P112" s="47">
        <f>(P109/BZ108)*100</f>
        <v>18.14814814814815</v>
      </c>
      <c r="Q112" s="47">
        <f>(Q109/BZ108)*100</f>
        <v>7.074074074074074</v>
      </c>
      <c r="R112" s="47">
        <f>(R109/BZ108)*100</f>
        <v>0.9259259259259258</v>
      </c>
      <c r="S112" s="47">
        <f>(S109/BZ108)*100</f>
        <v>0.9259259259259258</v>
      </c>
      <c r="T112" s="47">
        <f>(T109/CA108)*100</f>
        <v>11.11111111111111</v>
      </c>
      <c r="U112" s="47">
        <f>(U109/CA108)*100</f>
        <v>49.37037037037037</v>
      </c>
      <c r="V112" s="47">
        <f>(V109/CA108)*100</f>
        <v>34.55555555555556</v>
      </c>
      <c r="W112" s="47">
        <f>(W109/CA108)*100</f>
        <v>16.037037037037038</v>
      </c>
      <c r="X112" s="47">
        <f>(X109/CB108)*100</f>
        <v>14.185185185185187</v>
      </c>
      <c r="Y112" s="47">
        <f>(Y109/CB108)*100</f>
        <v>60.48148148148148</v>
      </c>
      <c r="Z112" s="47">
        <f>(Z109/CB108)*100</f>
        <v>25.296296296296294</v>
      </c>
      <c r="AA112" s="47">
        <f>(AA109/CC108)*100</f>
        <v>9.25925925925926</v>
      </c>
      <c r="AB112" s="47">
        <f>(AB109/CC108)*100</f>
        <v>52.44444444444445</v>
      </c>
      <c r="AC112" s="47">
        <f>(AC109/CC108)*100</f>
        <v>25.88888888888889</v>
      </c>
      <c r="AD112" s="47">
        <f>(AD109/CC108)*100</f>
        <v>9.222222222222223</v>
      </c>
      <c r="AE112" s="47">
        <f>(AE109/CC108)*100</f>
        <v>3.0740740740740744</v>
      </c>
      <c r="AF112" s="47">
        <f>(AF109/CD108)*100</f>
        <v>19.037037037037038</v>
      </c>
      <c r="AG112" s="47">
        <f>(AG109/CD108)*100</f>
        <v>37.55555555555556</v>
      </c>
      <c r="AH112" s="47">
        <f>(AH109/CD108)*100</f>
        <v>43.111111111111114</v>
      </c>
      <c r="AP112" t="s">
        <v>55</v>
      </c>
      <c r="AQ112">
        <f>AQ108*7</f>
        <v>189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