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40" yWindow="48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<sst xmlns="http://schemas.openxmlformats.org/spreadsheetml/2006/main" count="119" uniqueCount="87">
  <si>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</si>
  <si>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</si>
  <si>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</si>
  <si>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</si>
  <si>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</si>
  <si>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</si>
  <si>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</si>
  <si>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</si>
  <si>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</si>
  <si>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</si>
  <si>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</si>
  <si>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</si>
  <si>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</si>
  <si>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</si>
  <si>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</si>
  <si>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</si>
  <si>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</si>
  <si>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</si>
  <si>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</si>
  <si>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</si>
  <si>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</si>
  <si>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</si>
  <si>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</si>
  <si>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</si>
  <si>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</si>
  <si>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</si>
  <si>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</si>
  <si>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</si>
  <si>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</si>
  <si>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</si>
  <si>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</si>
  <si>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</si>
  <si>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</si>
  <si>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</si>
  <si>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</si>
  <si>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</si>
  <si>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</si>
  <si>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</si>
  <si>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</si>
  <si>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</si>
  <si>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</si>
  <si>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</si>
  <si>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</si>
  <si>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</si>
  <si>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</si>
  <si>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</si>
  <si>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</si>
  <si>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</si>
  <si>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</si>
  <si>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</si>
  <si>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</si>
  <si>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</si>
  <si>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</si>
  <si>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</si>
  <si>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</si>
  <si>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</si>
  <si>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</si>
  <si>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</si>
  <si>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</si>
  <si>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Miami, Arizona</t>
  </si>
  <si>
    <t>Scoresheet reproduced from Wolfe's Clamp Database Score Sheets, Arizona.  March 2009</t>
  </si>
  <si>
    <t>Arctostaph 2169, 70</t>
  </si>
  <si>
    <t>Prosopis 2171</t>
  </si>
  <si>
    <t>Quercus 2172 SP</t>
  </si>
  <si>
    <t>Populus 2173</t>
  </si>
  <si>
    <t>Rhus 2174</t>
  </si>
  <si>
    <t>Celtis ret 2175</t>
  </si>
  <si>
    <t>Fraxinus 2177</t>
  </si>
  <si>
    <t>Platanus 2178</t>
  </si>
  <si>
    <t>Indet 2179</t>
  </si>
  <si>
    <t>Rhus 2180</t>
  </si>
  <si>
    <t>Salix 2181</t>
  </si>
  <si>
    <t>Baccharis 2812</t>
  </si>
  <si>
    <t>Quercus 2183 0.5 SP</t>
  </si>
  <si>
    <t>Legume 2184</t>
  </si>
  <si>
    <t>Ceanothus 2185 SP</t>
  </si>
  <si>
    <t>Mahonia 2186</t>
  </si>
  <si>
    <t>Baccharis 2187</t>
  </si>
  <si>
    <t>Legume 2188</t>
  </si>
  <si>
    <t>Cercocarpus 2189</t>
  </si>
  <si>
    <t>Ceanothus 2190</t>
  </si>
  <si>
    <t xml:space="preserve">Salix 2179 </t>
  </si>
  <si>
    <t>JAW</t>
  </si>
  <si>
    <t>33°22.9'N</t>
  </si>
  <si>
    <t>110°53.7'W</t>
  </si>
  <si>
    <t>1100-1150 m</t>
  </si>
  <si>
    <t>04.12.1989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</si>
</sst>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A4" sqref="A4"/>
      <selection pane="topRight" activeCell="I2" sqref="I2"/>
      <selection pane="bottomLeft" activeCell="W11" sqref="W11"/>
      <selection pane="bottomRight" activeCell="A4" sqref="A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82</v>
      </c>
      <c r="B3" s="49" t="s">
        <v>59</v>
      </c>
      <c r="C3" s="49"/>
      <c r="D3" s="50" t="s">
        <v>83</v>
      </c>
      <c r="E3" s="51" t="s">
        <v>84</v>
      </c>
      <c r="F3" s="50" t="s">
        <v>85</v>
      </c>
      <c r="G3" s="52" t="s">
        <v>86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E7">
        <v>1</v>
      </c>
      <c r="J7" s="58"/>
      <c r="M7">
        <v>0.5</v>
      </c>
      <c r="N7">
        <v>0.5</v>
      </c>
      <c r="S7" s="58"/>
      <c r="T7">
        <v>1</v>
      </c>
      <c r="U7">
        <v>1</v>
      </c>
      <c r="W7" s="58"/>
      <c r="Y7">
        <v>0.5</v>
      </c>
      <c r="Z7" s="58">
        <v>0.5</v>
      </c>
      <c r="AB7">
        <v>0.5</v>
      </c>
      <c r="AC7">
        <v>0.5</v>
      </c>
      <c r="AE7" s="58"/>
      <c r="AF7">
        <v>0.33</v>
      </c>
      <c r="AG7">
        <v>0.33</v>
      </c>
      <c r="AH7" s="58">
        <v>0.33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E8">
        <v>1</v>
      </c>
      <c r="J8" s="55"/>
      <c r="K8">
        <v>0.5</v>
      </c>
      <c r="L8">
        <v>0.5</v>
      </c>
      <c r="S8" s="55"/>
      <c r="U8">
        <v>1</v>
      </c>
      <c r="W8" s="55"/>
      <c r="Y8">
        <v>1</v>
      </c>
      <c r="Z8" s="55"/>
      <c r="AC8">
        <v>0.5</v>
      </c>
      <c r="AD8">
        <v>0.5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1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E9">
        <v>1</v>
      </c>
      <c r="J9" s="55"/>
      <c r="M9">
        <v>0.33</v>
      </c>
      <c r="N9">
        <v>0.33</v>
      </c>
      <c r="O9">
        <v>0.33</v>
      </c>
      <c r="S9" s="55"/>
      <c r="U9">
        <v>0.5</v>
      </c>
      <c r="V9">
        <v>0.5</v>
      </c>
      <c r="W9" s="55"/>
      <c r="X9" s="66">
        <v>0.5</v>
      </c>
      <c r="Y9" s="66">
        <v>0.5</v>
      </c>
      <c r="Z9" s="55"/>
      <c r="AB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F10">
        <v>0.5</v>
      </c>
      <c r="G10">
        <v>1</v>
      </c>
      <c r="H10">
        <v>1</v>
      </c>
      <c r="J10" s="55"/>
      <c r="M10">
        <v>0.2</v>
      </c>
      <c r="N10">
        <v>0.2</v>
      </c>
      <c r="O10">
        <v>0.2</v>
      </c>
      <c r="P10">
        <v>0.2</v>
      </c>
      <c r="Q10">
        <v>0.2</v>
      </c>
      <c r="S10" s="55"/>
      <c r="T10" s="66"/>
      <c r="U10" s="66">
        <v>0.33</v>
      </c>
      <c r="V10" s="66">
        <v>0.33</v>
      </c>
      <c r="W10" s="55">
        <v>0.33</v>
      </c>
      <c r="X10" s="66"/>
      <c r="Y10" s="66">
        <v>0.5</v>
      </c>
      <c r="Z10" s="55">
        <v>0.5</v>
      </c>
      <c r="AA10" s="66">
        <v>0.5</v>
      </c>
      <c r="AB10" s="66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1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F11">
        <v>1</v>
      </c>
      <c r="G11">
        <v>1</v>
      </c>
      <c r="H11">
        <v>1</v>
      </c>
      <c r="J11" s="55">
        <v>0.5</v>
      </c>
      <c r="M11">
        <v>0.5</v>
      </c>
      <c r="N11">
        <v>0.5</v>
      </c>
      <c r="S11" s="55"/>
      <c r="T11" s="66"/>
      <c r="U11" s="66">
        <v>1</v>
      </c>
      <c r="W11" s="55"/>
      <c r="Y11" s="66">
        <v>1</v>
      </c>
      <c r="Z11" s="55"/>
      <c r="AA11">
        <v>0.5</v>
      </c>
      <c r="AB11" s="66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1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E12">
        <v>0.5</v>
      </c>
      <c r="I12">
        <v>0.5</v>
      </c>
      <c r="J12" s="55"/>
      <c r="N12">
        <v>0.5</v>
      </c>
      <c r="O12">
        <v>0.5</v>
      </c>
      <c r="S12" s="55"/>
      <c r="T12" s="66">
        <v>1</v>
      </c>
      <c r="U12" s="66">
        <v>1</v>
      </c>
      <c r="W12" s="55"/>
      <c r="X12">
        <v>0.5</v>
      </c>
      <c r="Y12" s="66">
        <v>0.5</v>
      </c>
      <c r="Z12" s="55"/>
      <c r="AB12" s="66">
        <v>1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1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E13">
        <v>0.5</v>
      </c>
      <c r="H13">
        <v>0.5</v>
      </c>
      <c r="J13" s="55"/>
      <c r="N13">
        <v>0.5</v>
      </c>
      <c r="O13">
        <v>0.5</v>
      </c>
      <c r="S13" s="55"/>
      <c r="U13" s="66">
        <v>0.33</v>
      </c>
      <c r="V13">
        <v>0.33</v>
      </c>
      <c r="W13" s="55">
        <v>0.33</v>
      </c>
      <c r="Y13" s="66">
        <v>0.5</v>
      </c>
      <c r="Z13" s="55">
        <v>0.5</v>
      </c>
      <c r="AB13" s="66">
        <v>0.33</v>
      </c>
      <c r="AC13" s="66">
        <v>0.33</v>
      </c>
      <c r="AD13" s="66">
        <v>0.33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D14" s="55">
        <v>1</v>
      </c>
      <c r="E14">
        <v>0.5</v>
      </c>
      <c r="I14">
        <v>0.5</v>
      </c>
      <c r="J14" s="55"/>
      <c r="O14">
        <v>0.33</v>
      </c>
      <c r="P14">
        <v>0.33</v>
      </c>
      <c r="Q14">
        <v>0.33</v>
      </c>
      <c r="S14" s="55"/>
      <c r="U14" s="66">
        <v>0.5</v>
      </c>
      <c r="V14">
        <v>0.5</v>
      </c>
      <c r="W14" s="55"/>
      <c r="X14">
        <v>0.5</v>
      </c>
      <c r="Y14" s="66">
        <v>0.5</v>
      </c>
      <c r="Z14" s="55"/>
      <c r="AA14" s="66">
        <v>0.5</v>
      </c>
      <c r="AB14" s="66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1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F15">
        <v>0.5</v>
      </c>
      <c r="G15">
        <v>0.5</v>
      </c>
      <c r="H15">
        <v>1</v>
      </c>
      <c r="J15" s="55"/>
      <c r="L15">
        <v>0.5</v>
      </c>
      <c r="M15">
        <v>0.5</v>
      </c>
      <c r="S15" s="55"/>
      <c r="T15">
        <v>1</v>
      </c>
      <c r="U15" s="66">
        <v>1</v>
      </c>
      <c r="W15" s="55"/>
      <c r="Y15" s="66">
        <v>1</v>
      </c>
      <c r="Z15" s="55"/>
      <c r="AB15" s="66">
        <v>1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E16">
        <v>1</v>
      </c>
      <c r="J16" s="55"/>
      <c r="O16">
        <v>0.5</v>
      </c>
      <c r="P16">
        <v>0.5</v>
      </c>
      <c r="S16" s="55"/>
      <c r="T16">
        <v>1</v>
      </c>
      <c r="U16" s="66">
        <v>0.5</v>
      </c>
      <c r="V16">
        <v>0.5</v>
      </c>
      <c r="W16" s="55"/>
      <c r="X16" s="66">
        <v>0.5</v>
      </c>
      <c r="Y16" s="66">
        <v>0.5</v>
      </c>
      <c r="Z16" s="55"/>
      <c r="AB16" s="66">
        <v>1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F17">
        <v>1</v>
      </c>
      <c r="G17">
        <v>1</v>
      </c>
      <c r="H17">
        <v>1</v>
      </c>
      <c r="J17" s="55"/>
      <c r="N17">
        <v>0.5</v>
      </c>
      <c r="O17">
        <v>0.5</v>
      </c>
      <c r="S17" s="55"/>
      <c r="V17">
        <v>0.5</v>
      </c>
      <c r="W17" s="55">
        <v>0.5</v>
      </c>
      <c r="Y17" s="66">
        <v>1</v>
      </c>
      <c r="Z17" s="55"/>
      <c r="AE17" s="55">
        <v>1</v>
      </c>
      <c r="AH17" s="55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H18">
        <v>1</v>
      </c>
      <c r="J18" s="55"/>
      <c r="M18">
        <v>0.5</v>
      </c>
      <c r="N18">
        <v>0.5</v>
      </c>
      <c r="S18" s="55"/>
      <c r="V18">
        <v>1</v>
      </c>
      <c r="W18" s="55"/>
      <c r="Z18" s="55">
        <v>1</v>
      </c>
      <c r="AD18">
        <v>0.5</v>
      </c>
      <c r="AE18" s="55">
        <v>0.5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E19">
        <v>1</v>
      </c>
      <c r="J19" s="55"/>
      <c r="N19">
        <v>0.5</v>
      </c>
      <c r="O19">
        <v>0.5</v>
      </c>
      <c r="S19" s="55"/>
      <c r="U19">
        <v>0.5</v>
      </c>
      <c r="V19">
        <v>0.5</v>
      </c>
      <c r="W19" s="55"/>
      <c r="X19">
        <v>0.5</v>
      </c>
      <c r="Y19">
        <v>0.5</v>
      </c>
      <c r="Z19" s="55"/>
      <c r="AB19">
        <v>0.5</v>
      </c>
      <c r="AC19">
        <v>0.5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1</v>
      </c>
      <c r="J20" s="55"/>
      <c r="K20">
        <v>0.5</v>
      </c>
      <c r="L20">
        <v>0.5</v>
      </c>
      <c r="S20" s="55"/>
      <c r="U20">
        <v>1</v>
      </c>
      <c r="W20" s="55"/>
      <c r="Y20">
        <v>1</v>
      </c>
      <c r="Z20" s="55"/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1</v>
      </c>
      <c r="AZ20">
        <f t="shared" si="19"/>
        <v>1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C21">
        <v>1</v>
      </c>
      <c r="D21" s="55"/>
      <c r="E21">
        <v>1</v>
      </c>
      <c r="J21" s="55"/>
      <c r="M21">
        <v>0.5</v>
      </c>
      <c r="N21">
        <v>0.5</v>
      </c>
      <c r="S21" s="55"/>
      <c r="T21">
        <v>1</v>
      </c>
      <c r="U21">
        <v>1</v>
      </c>
      <c r="W21" s="55"/>
      <c r="Y21">
        <v>0.5</v>
      </c>
      <c r="Z21" s="55">
        <v>0.5</v>
      </c>
      <c r="AB21">
        <v>1</v>
      </c>
      <c r="AE21" s="55"/>
      <c r="AF21">
        <v>0.33</v>
      </c>
      <c r="AG21">
        <v>0.33</v>
      </c>
      <c r="AH21" s="55">
        <v>0.33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C22">
        <v>1</v>
      </c>
      <c r="D22" s="55"/>
      <c r="E22">
        <v>1</v>
      </c>
      <c r="J22" s="55"/>
      <c r="M22">
        <v>0.5</v>
      </c>
      <c r="N22">
        <v>0.5</v>
      </c>
      <c r="S22" s="55"/>
      <c r="V22">
        <v>1</v>
      </c>
      <c r="W22" s="55"/>
      <c r="Y22">
        <v>0.5</v>
      </c>
      <c r="Z22" s="55">
        <v>0.5</v>
      </c>
      <c r="AB22">
        <v>0.33</v>
      </c>
      <c r="AC22">
        <v>0.33</v>
      </c>
      <c r="AD22">
        <v>0.33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C23">
        <v>1</v>
      </c>
      <c r="D23" s="55"/>
      <c r="E23">
        <v>1</v>
      </c>
      <c r="J23" s="55"/>
      <c r="K23">
        <v>0.5</v>
      </c>
      <c r="L23">
        <v>0.5</v>
      </c>
      <c r="S23" s="55"/>
      <c r="U23">
        <v>1</v>
      </c>
      <c r="W23" s="55"/>
      <c r="Z23" s="55">
        <v>1</v>
      </c>
      <c r="AC23">
        <v>0.5</v>
      </c>
      <c r="AD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1</v>
      </c>
      <c r="AZ23">
        <f t="shared" si="19"/>
        <v>1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78</v>
      </c>
      <c r="C24">
        <v>1</v>
      </c>
      <c r="D24" s="55"/>
      <c r="E24">
        <v>1</v>
      </c>
      <c r="J24" s="55"/>
      <c r="K24">
        <v>1</v>
      </c>
      <c r="S24" s="55"/>
      <c r="U24">
        <v>1</v>
      </c>
      <c r="W24" s="55"/>
      <c r="Y24">
        <v>1</v>
      </c>
      <c r="Z24" s="55"/>
      <c r="AB24">
        <v>0.5</v>
      </c>
      <c r="AC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79</v>
      </c>
      <c r="C25">
        <v>1</v>
      </c>
      <c r="D25" s="55"/>
      <c r="F25">
        <v>0.5</v>
      </c>
      <c r="G25">
        <v>0.5</v>
      </c>
      <c r="H25">
        <v>0.5</v>
      </c>
      <c r="I25">
        <v>0.5</v>
      </c>
      <c r="J25" s="55"/>
      <c r="M25">
        <v>0.5</v>
      </c>
      <c r="N25">
        <v>0.5</v>
      </c>
      <c r="S25" s="55"/>
      <c r="U25">
        <v>1</v>
      </c>
      <c r="W25" s="55"/>
      <c r="Y25">
        <v>1</v>
      </c>
      <c r="Z25" s="55"/>
      <c r="AB25">
        <v>1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80</v>
      </c>
      <c r="C26">
        <v>1</v>
      </c>
      <c r="D26" s="55"/>
      <c r="E26">
        <v>1</v>
      </c>
      <c r="J26" s="55"/>
      <c r="L26">
        <v>0.5</v>
      </c>
      <c r="M26">
        <v>0.5</v>
      </c>
      <c r="S26" s="55"/>
      <c r="T26">
        <v>1</v>
      </c>
      <c r="U26">
        <v>1</v>
      </c>
      <c r="W26" s="55"/>
      <c r="Y26">
        <v>1</v>
      </c>
      <c r="Z26" s="55"/>
      <c r="AB26">
        <v>1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1</v>
      </c>
      <c r="BA26">
        <f t="shared" si="20"/>
        <v>1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81</v>
      </c>
      <c r="C27">
        <v>1</v>
      </c>
      <c r="D27" s="55"/>
      <c r="H27">
        <v>1</v>
      </c>
      <c r="J27" s="55"/>
      <c r="N27">
        <v>1</v>
      </c>
      <c r="S27" s="55"/>
      <c r="V27">
        <v>1</v>
      </c>
      <c r="W27" s="55"/>
      <c r="Z27" s="55">
        <v>1</v>
      </c>
      <c r="AE27" s="55">
        <v>1</v>
      </c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14</v>
      </c>
      <c r="AT108" s="7">
        <f t="shared" si="91"/>
        <v>5</v>
      </c>
      <c r="AU108" s="7">
        <f t="shared" si="91"/>
        <v>5</v>
      </c>
      <c r="AV108" s="7">
        <f t="shared" si="91"/>
        <v>8</v>
      </c>
      <c r="AW108" s="7">
        <f t="shared" si="91"/>
        <v>3</v>
      </c>
      <c r="AX108" s="7">
        <f t="shared" si="91"/>
        <v>1</v>
      </c>
      <c r="AY108" s="7">
        <f t="shared" si="91"/>
        <v>4</v>
      </c>
      <c r="AZ108" s="7">
        <f t="shared" si="91"/>
        <v>5</v>
      </c>
      <c r="BA108" s="7">
        <f t="shared" si="91"/>
        <v>10</v>
      </c>
      <c r="BB108" s="7">
        <f t="shared" si="91"/>
        <v>13</v>
      </c>
      <c r="BC108" s="7">
        <f t="shared" si="91"/>
        <v>8</v>
      </c>
      <c r="BD108" s="7">
        <f t="shared" si="91"/>
        <v>3</v>
      </c>
      <c r="BE108" s="7">
        <f t="shared" si="91"/>
        <v>2</v>
      </c>
      <c r="BF108" s="7">
        <f t="shared" si="91"/>
        <v>0</v>
      </c>
      <c r="BG108" s="7">
        <f t="shared" si="91"/>
        <v>0</v>
      </c>
      <c r="BH108" s="7">
        <f t="shared" si="91"/>
        <v>6</v>
      </c>
      <c r="BI108" s="7">
        <f t="shared" si="91"/>
        <v>17</v>
      </c>
      <c r="BJ108" s="7">
        <f t="shared" si="91"/>
        <v>10</v>
      </c>
      <c r="BK108" s="7">
        <f t="shared" si="91"/>
        <v>3</v>
      </c>
      <c r="BL108" s="7">
        <f t="shared" si="91"/>
        <v>5</v>
      </c>
      <c r="BM108" s="7">
        <f t="shared" si="91"/>
        <v>18</v>
      </c>
      <c r="BN108" s="7">
        <f t="shared" si="91"/>
        <v>8</v>
      </c>
      <c r="BO108" s="7">
        <f t="shared" si="91"/>
        <v>3</v>
      </c>
      <c r="BP108" s="7">
        <f t="shared" si="91"/>
        <v>16</v>
      </c>
      <c r="BQ108" s="7">
        <f t="shared" si="91"/>
        <v>8</v>
      </c>
      <c r="BR108" s="7">
        <f t="shared" si="91"/>
        <v>5</v>
      </c>
      <c r="BS108" s="7">
        <f t="shared" si="91"/>
        <v>3</v>
      </c>
      <c r="BT108" s="7">
        <f t="shared" si="91"/>
        <v>8</v>
      </c>
      <c r="BU108" s="7">
        <f t="shared" si="91"/>
        <v>19</v>
      </c>
      <c r="BV108" s="7">
        <f t="shared" si="91"/>
        <v>13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12.5</v>
      </c>
      <c r="F109" s="1">
        <f>SUM(F7:F107)</f>
        <v>3.5</v>
      </c>
      <c r="G109" s="1">
        <f t="shared" si="93"/>
        <v>4</v>
      </c>
      <c r="H109" s="1">
        <f t="shared" si="93"/>
        <v>7</v>
      </c>
      <c r="I109" s="1">
        <f t="shared" si="93"/>
        <v>1.5</v>
      </c>
      <c r="J109" s="59">
        <f t="shared" si="93"/>
        <v>0.5</v>
      </c>
      <c r="K109" s="1">
        <f t="shared" si="93"/>
        <v>2.5</v>
      </c>
      <c r="L109" s="1">
        <f t="shared" si="93"/>
        <v>2.5</v>
      </c>
      <c r="M109" s="1">
        <f t="shared" si="93"/>
        <v>4.53</v>
      </c>
      <c r="N109" s="1">
        <f t="shared" si="93"/>
        <v>6.53</v>
      </c>
      <c r="O109" s="1">
        <f t="shared" si="93"/>
        <v>3.3600000000000003</v>
      </c>
      <c r="P109" s="1">
        <f t="shared" si="93"/>
        <v>1.03</v>
      </c>
      <c r="Q109" s="1">
        <f t="shared" si="93"/>
        <v>0.53</v>
      </c>
      <c r="R109" s="1">
        <f t="shared" si="93"/>
        <v>0</v>
      </c>
      <c r="S109" s="59">
        <f t="shared" si="93"/>
        <v>0</v>
      </c>
      <c r="T109" s="1">
        <f t="shared" si="93"/>
        <v>6</v>
      </c>
      <c r="U109" s="1">
        <f t="shared" si="93"/>
        <v>13.66</v>
      </c>
      <c r="V109" s="1">
        <f t="shared" si="93"/>
        <v>6.16</v>
      </c>
      <c r="W109" s="59">
        <f t="shared" si="93"/>
        <v>1.1600000000000001</v>
      </c>
      <c r="X109" s="1">
        <f t="shared" si="93"/>
        <v>2.5</v>
      </c>
      <c r="Y109" s="1">
        <f t="shared" si="93"/>
        <v>13</v>
      </c>
      <c r="Z109" s="59">
        <f t="shared" si="93"/>
        <v>5.5</v>
      </c>
      <c r="AA109" s="1">
        <f t="shared" si="93"/>
        <v>1.5</v>
      </c>
      <c r="AB109" s="1">
        <f t="shared" si="93"/>
        <v>11.16</v>
      </c>
      <c r="AC109" s="1">
        <f t="shared" si="93"/>
        <v>3.66</v>
      </c>
      <c r="AD109" s="1">
        <f t="shared" si="93"/>
        <v>2.16</v>
      </c>
      <c r="AE109" s="59">
        <f t="shared" si="93"/>
        <v>2.5</v>
      </c>
      <c r="AF109" s="1">
        <f t="shared" si="93"/>
        <v>3.66</v>
      </c>
      <c r="AG109" s="1">
        <f t="shared" si="93"/>
        <v>10.16</v>
      </c>
      <c r="AH109" s="59">
        <f t="shared" si="93"/>
        <v>7.16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4.761904761904762</v>
      </c>
      <c r="E112" s="47">
        <f>(E109/BY108)*100</f>
        <v>59.523809523809526</v>
      </c>
      <c r="F112" s="47">
        <f>(F109/BY108)*100</f>
        <v>16.666666666666664</v>
      </c>
      <c r="G112" s="47">
        <f>(G109/BY108)*100</f>
        <v>19.047619047619047</v>
      </c>
      <c r="H112" s="47">
        <f>(H109/BY108)*100</f>
        <v>33.33333333333333</v>
      </c>
      <c r="I112" s="47">
        <f>(I109/BY108)*100</f>
        <v>7.142857142857142</v>
      </c>
      <c r="J112" s="47">
        <f>(J109/BY108)*100</f>
        <v>2.380952380952381</v>
      </c>
      <c r="K112" s="47">
        <f>(K109/BZ108)*100</f>
        <v>11.904761904761903</v>
      </c>
      <c r="L112" s="47">
        <f>(L109/BZ108)*100</f>
        <v>11.904761904761903</v>
      </c>
      <c r="M112" s="47">
        <f>(M109/BZ108)*100</f>
        <v>21.571428571428573</v>
      </c>
      <c r="N112" s="47">
        <f>(N109/BZ108)*100</f>
        <v>31.0952380952381</v>
      </c>
      <c r="O112" s="47">
        <f>(O109/BZ108)*100</f>
        <v>16</v>
      </c>
      <c r="P112" s="47">
        <f>(P109/BZ108)*100</f>
        <v>4.904761904761905</v>
      </c>
      <c r="Q112" s="47">
        <f>(Q109/BZ108)*100</f>
        <v>2.523809523809524</v>
      </c>
      <c r="R112" s="47">
        <f>(R109/BZ108)*100</f>
        <v>0</v>
      </c>
      <c r="S112" s="47">
        <f>(S109/BZ108)*100</f>
        <v>0</v>
      </c>
      <c r="T112" s="47">
        <f>(T109/CA108)*100</f>
        <v>28.57142857142857</v>
      </c>
      <c r="U112" s="47">
        <f>(U109/CA108)*100</f>
        <v>65.04761904761904</v>
      </c>
      <c r="V112" s="47">
        <f>(V109/CA108)*100</f>
        <v>29.333333333333332</v>
      </c>
      <c r="W112" s="47">
        <f>(W109/CA108)*100</f>
        <v>5.523809523809525</v>
      </c>
      <c r="X112" s="47">
        <f>(X109/CB108)*100</f>
        <v>11.904761904761903</v>
      </c>
      <c r="Y112" s="47">
        <f>(Y109/CB108)*100</f>
        <v>61.904761904761905</v>
      </c>
      <c r="Z112" s="47">
        <f>(Z109/CB108)*100</f>
        <v>26.190476190476193</v>
      </c>
      <c r="AA112" s="47">
        <f>(AA109/CC108)*100</f>
        <v>7.142857142857142</v>
      </c>
      <c r="AB112" s="47">
        <f>(AB109/CC108)*100</f>
        <v>53.142857142857146</v>
      </c>
      <c r="AC112" s="47">
        <f>(AC109/CC108)*100</f>
        <v>17.42857142857143</v>
      </c>
      <c r="AD112" s="47">
        <f>(AD109/CC108)*100</f>
        <v>10.285714285714286</v>
      </c>
      <c r="AE112" s="47">
        <f>(AE109/CC108)*100</f>
        <v>11.904761904761903</v>
      </c>
      <c r="AF112" s="47">
        <f>(AF109/CD108)*100</f>
        <v>17.42857142857143</v>
      </c>
      <c r="AG112" s="47">
        <f>(AG109/CD108)*100</f>
        <v>48.38095238095238</v>
      </c>
      <c r="AH112" s="47">
        <f>(AH109/CD108)*100</f>
        <v>34.095238095238095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