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00" yWindow="1500" windowWidth="22900" windowHeight="1110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<sst xmlns="http://schemas.openxmlformats.org/spreadsheetml/2006/main" count="131" uniqueCount="99">
  <si>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</si>
  <si>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</si>
  <si>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</si>
  <si>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</si>
  <si>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</si>
  <si>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</si>
  <si>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</si>
  <si>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</si>
  <si>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</si>
  <si>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</si>
  <si>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</si>
  <si>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</si>
  <si>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</si>
  <si>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</si>
  <si>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</si>
  <si>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</si>
  <si>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</si>
  <si>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</si>
  <si>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</si>
  <si>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</si>
  <si>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</si>
  <si>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</si>
  <si>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</si>
  <si>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</si>
  <si>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</si>
  <si>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</si>
  <si>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</si>
  <si>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</si>
  <si>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</si>
  <si>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</si>
  <si>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</si>
  <si>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</si>
  <si>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</si>
  <si>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</si>
  <si>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</si>
  <si>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</si>
  <si>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</si>
  <si>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</si>
  <si>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</si>
  <si>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</si>
  <si>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</si>
  <si>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</si>
  <si>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</si>
  <si>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</si>
  <si>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</si>
  <si>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</si>
  <si>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</si>
  <si>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</si>
  <si>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</si>
  <si>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</si>
  <si>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</si>
  <si>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</si>
  <si>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</si>
  <si>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</si>
  <si>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</si>
  <si>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</si>
  <si>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</si>
  <si>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</si>
  <si>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</si>
  <si>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Legume 4276</t>
  </si>
  <si>
    <t>Cocculus 4727, 56</t>
  </si>
  <si>
    <t>Indet 4728</t>
  </si>
  <si>
    <t>Indet 4729</t>
  </si>
  <si>
    <t>Legume 4730</t>
  </si>
  <si>
    <t>Legume 4731</t>
  </si>
  <si>
    <t>Parkinsonia 4732</t>
  </si>
  <si>
    <t>Legume 4733</t>
  </si>
  <si>
    <t>Indet 4734</t>
  </si>
  <si>
    <t>Legume 4735</t>
  </si>
  <si>
    <t>Legume 4736</t>
  </si>
  <si>
    <t>Legume 4737</t>
  </si>
  <si>
    <t>Euphorbiac 4738</t>
  </si>
  <si>
    <t>Prosopis 4739</t>
  </si>
  <si>
    <t>Gouania 4740</t>
  </si>
  <si>
    <t>Sapindac 4741</t>
  </si>
  <si>
    <t>Vitis 4742</t>
  </si>
  <si>
    <t>Vitis 4743</t>
  </si>
  <si>
    <t>Legume 4744</t>
  </si>
  <si>
    <t>Indet 4745</t>
  </si>
  <si>
    <t>Legume 4746</t>
  </si>
  <si>
    <t>Sapindac 4747</t>
  </si>
  <si>
    <t>Celtis 4748</t>
  </si>
  <si>
    <t>Heliocarpus 4749</t>
  </si>
  <si>
    <t>Legume 4750</t>
  </si>
  <si>
    <t>Asclepiadac 4751</t>
  </si>
  <si>
    <t>Indet 4752</t>
  </si>
  <si>
    <t>Indet 4753</t>
  </si>
  <si>
    <t>Indet 4754</t>
  </si>
  <si>
    <t>Legume 4755</t>
  </si>
  <si>
    <t>Indet 4757</t>
  </si>
  <si>
    <t>Indet 4758</t>
  </si>
  <si>
    <t>Legume 4759</t>
  </si>
  <si>
    <t>Scoresheet reproduced from Wolfe's Data Files, 103 sites. March 2009</t>
  </si>
  <si>
    <t>Mocuzari-A, Sonora, Mexico</t>
  </si>
  <si>
    <t>JAW</t>
  </si>
  <si>
    <t>27°12'N</t>
  </si>
  <si>
    <t>109°06'W</t>
  </si>
  <si>
    <t>90-100 m</t>
  </si>
  <si>
    <t>29.08.1994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</si>
</sst>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B4" sqref="B4"/>
      <selection pane="topRight" activeCell="I3" sqref="I3"/>
      <selection pane="bottomLeft" activeCell="A4" sqref="A4"/>
      <selection pane="bottomRight" activeCell="A4" sqref="A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92</v>
      </c>
      <c r="J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94</v>
      </c>
      <c r="B3" s="49" t="s">
        <v>93</v>
      </c>
      <c r="C3" s="49"/>
      <c r="D3" s="50" t="s">
        <v>95</v>
      </c>
      <c r="E3" s="51" t="s">
        <v>96</v>
      </c>
      <c r="F3" s="50" t="s">
        <v>97</v>
      </c>
      <c r="G3" s="52" t="s">
        <v>98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55" t="s">
        <v>59</v>
      </c>
      <c r="C7">
        <v>1</v>
      </c>
      <c r="D7" s="58"/>
      <c r="E7">
        <v>1</v>
      </c>
      <c r="J7" s="58"/>
      <c r="M7">
        <v>0.33</v>
      </c>
      <c r="N7">
        <v>0.33</v>
      </c>
      <c r="O7">
        <v>0.33</v>
      </c>
      <c r="S7" s="58"/>
      <c r="T7">
        <v>1</v>
      </c>
      <c r="U7">
        <v>1</v>
      </c>
      <c r="W7" s="58"/>
      <c r="Y7">
        <v>0.5</v>
      </c>
      <c r="Z7" s="58">
        <v>0.5</v>
      </c>
      <c r="AB7">
        <v>0.5</v>
      </c>
      <c r="AC7">
        <v>0.5</v>
      </c>
      <c r="AE7" s="58"/>
      <c r="AF7">
        <v>0.33</v>
      </c>
      <c r="AG7">
        <v>0.33</v>
      </c>
      <c r="AH7" s="58">
        <v>0.33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1</v>
      </c>
      <c r="BI7">
        <f aca="true" t="shared" si="3" ref="BI7:BN7">IF(U7&gt;0,1,0)</f>
        <v>1</v>
      </c>
      <c r="BJ7">
        <f t="shared" si="3"/>
        <v>0</v>
      </c>
      <c r="BK7">
        <f t="shared" si="3"/>
        <v>0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1</v>
      </c>
      <c r="BQ7">
        <f t="shared" si="4"/>
        <v>1</v>
      </c>
      <c r="BR7">
        <f t="shared" si="4"/>
        <v>0</v>
      </c>
      <c r="BS7">
        <f t="shared" si="4"/>
        <v>0</v>
      </c>
      <c r="BT7">
        <f t="shared" si="4"/>
        <v>1</v>
      </c>
      <c r="BU7">
        <f t="shared" si="4"/>
        <v>1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55" t="s">
        <v>60</v>
      </c>
      <c r="C8">
        <v>1</v>
      </c>
      <c r="D8" s="55"/>
      <c r="E8">
        <v>1</v>
      </c>
      <c r="J8" s="55"/>
      <c r="N8">
        <v>0.33</v>
      </c>
      <c r="O8">
        <v>0.33</v>
      </c>
      <c r="P8">
        <v>0.33</v>
      </c>
      <c r="S8" s="55"/>
      <c r="T8">
        <v>1</v>
      </c>
      <c r="U8">
        <v>1</v>
      </c>
      <c r="W8" s="55"/>
      <c r="X8">
        <v>0.5</v>
      </c>
      <c r="Y8">
        <v>0.5</v>
      </c>
      <c r="Z8" s="55"/>
      <c r="AB8">
        <v>0.25</v>
      </c>
      <c r="AC8">
        <v>0.25</v>
      </c>
      <c r="AD8">
        <v>0.25</v>
      </c>
      <c r="AE8" s="55">
        <v>0.25</v>
      </c>
      <c r="AG8">
        <v>0.5</v>
      </c>
      <c r="AH8" s="55">
        <v>0.5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1</v>
      </c>
      <c r="BC8">
        <f aca="true" t="shared" si="22" ref="BC8:BC71">IF(O8&gt;0,1,0)</f>
        <v>1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1</v>
      </c>
      <c r="BI8">
        <f aca="true" t="shared" si="28" ref="BI8:BI71">IF(U8&gt;0,1,0)</f>
        <v>1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1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1</v>
      </c>
      <c r="BR8">
        <f aca="true" t="shared" si="37" ref="BR8:BR71">IF(AD8&gt;0,1,0)</f>
        <v>1</v>
      </c>
      <c r="BS8">
        <f aca="true" t="shared" si="38" ref="BS8:BS71">IF(AE8&gt;0,1,0)</f>
        <v>1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55" t="s">
        <v>61</v>
      </c>
      <c r="C9">
        <v>1</v>
      </c>
      <c r="D9" s="55"/>
      <c r="E9">
        <v>1</v>
      </c>
      <c r="J9" s="55"/>
      <c r="M9">
        <v>0.33</v>
      </c>
      <c r="N9">
        <v>0.33</v>
      </c>
      <c r="O9">
        <v>0.33</v>
      </c>
      <c r="S9" s="55"/>
      <c r="U9">
        <v>1</v>
      </c>
      <c r="W9" s="55"/>
      <c r="Z9" s="55">
        <v>1</v>
      </c>
      <c r="AB9">
        <v>1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1</v>
      </c>
      <c r="BB9">
        <f t="shared" si="21"/>
        <v>1</v>
      </c>
      <c r="BC9">
        <f t="shared" si="22"/>
        <v>1</v>
      </c>
      <c r="BD9">
        <f t="shared" si="23"/>
        <v>0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1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55" t="s">
        <v>62</v>
      </c>
      <c r="C10">
        <v>1</v>
      </c>
      <c r="D10" s="55"/>
      <c r="E10">
        <v>1</v>
      </c>
      <c r="J10" s="55"/>
      <c r="M10">
        <v>0.33</v>
      </c>
      <c r="N10">
        <v>0.33</v>
      </c>
      <c r="O10">
        <v>0.33</v>
      </c>
      <c r="S10" s="55"/>
      <c r="U10">
        <v>1</v>
      </c>
      <c r="W10" s="55"/>
      <c r="Y10">
        <v>0.5</v>
      </c>
      <c r="Z10" s="55">
        <v>0.5</v>
      </c>
      <c r="AB10">
        <v>0.5</v>
      </c>
      <c r="AC10">
        <v>0.5</v>
      </c>
      <c r="AE10" s="55"/>
      <c r="AG10">
        <v>0.5</v>
      </c>
      <c r="AH10" s="55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1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0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1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55" t="s">
        <v>63</v>
      </c>
      <c r="C11">
        <v>1</v>
      </c>
      <c r="D11" s="55"/>
      <c r="E11">
        <v>1</v>
      </c>
      <c r="J11" s="55"/>
      <c r="K11">
        <v>0.33</v>
      </c>
      <c r="L11">
        <v>0.33</v>
      </c>
      <c r="M11">
        <v>0.33</v>
      </c>
      <c r="S11" s="55"/>
      <c r="U11">
        <v>1</v>
      </c>
      <c r="W11" s="55"/>
      <c r="Y11">
        <v>1</v>
      </c>
      <c r="Z11" s="55"/>
      <c r="AC11">
        <v>0.33</v>
      </c>
      <c r="AD11">
        <v>0.33</v>
      </c>
      <c r="AE11" s="55">
        <v>0.33</v>
      </c>
      <c r="AF11" s="66">
        <v>0.5</v>
      </c>
      <c r="AG11" s="66">
        <v>0.5</v>
      </c>
      <c r="AH11" s="55"/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1</v>
      </c>
      <c r="AZ11">
        <f t="shared" si="19"/>
        <v>1</v>
      </c>
      <c r="BA11">
        <f t="shared" si="20"/>
        <v>1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1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1</v>
      </c>
      <c r="BS11">
        <f t="shared" si="38"/>
        <v>1</v>
      </c>
      <c r="BT11">
        <f t="shared" si="39"/>
        <v>1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55" t="s">
        <v>64</v>
      </c>
      <c r="C12">
        <v>1</v>
      </c>
      <c r="D12" s="55"/>
      <c r="E12">
        <v>1</v>
      </c>
      <c r="J12" s="55"/>
      <c r="N12">
        <v>0.5</v>
      </c>
      <c r="O12">
        <v>0.5</v>
      </c>
      <c r="S12" s="55"/>
      <c r="T12">
        <v>1</v>
      </c>
      <c r="U12">
        <v>1</v>
      </c>
      <c r="W12" s="55"/>
      <c r="Y12">
        <v>0.5</v>
      </c>
      <c r="Z12" s="55">
        <v>0.5</v>
      </c>
      <c r="AB12">
        <v>0.5</v>
      </c>
      <c r="AC12">
        <v>0.5</v>
      </c>
      <c r="AE12" s="55"/>
      <c r="AG12" s="66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1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1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1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55" t="s">
        <v>65</v>
      </c>
      <c r="C13">
        <v>1</v>
      </c>
      <c r="D13" s="55"/>
      <c r="E13">
        <v>1</v>
      </c>
      <c r="J13" s="55"/>
      <c r="K13">
        <v>1</v>
      </c>
      <c r="S13" s="55"/>
      <c r="V13">
        <v>1</v>
      </c>
      <c r="W13" s="55"/>
      <c r="Z13" s="55">
        <v>1</v>
      </c>
      <c r="AE13" s="55">
        <v>1</v>
      </c>
      <c r="AG13" s="66">
        <v>1</v>
      </c>
      <c r="AH13" s="55"/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1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1</v>
      </c>
      <c r="BK13">
        <f t="shared" si="30"/>
        <v>0</v>
      </c>
      <c r="BL13">
        <f t="shared" si="31"/>
        <v>0</v>
      </c>
      <c r="BM13">
        <f t="shared" si="32"/>
        <v>0</v>
      </c>
      <c r="BN13">
        <f t="shared" si="33"/>
        <v>1</v>
      </c>
      <c r="BO13">
        <f t="shared" si="34"/>
        <v>0</v>
      </c>
      <c r="BP13">
        <f t="shared" si="35"/>
        <v>0</v>
      </c>
      <c r="BQ13">
        <f t="shared" si="36"/>
        <v>0</v>
      </c>
      <c r="BR13">
        <f t="shared" si="37"/>
        <v>0</v>
      </c>
      <c r="BS13">
        <f t="shared" si="38"/>
        <v>1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55" t="s">
        <v>66</v>
      </c>
      <c r="C14">
        <v>1</v>
      </c>
      <c r="D14" s="55"/>
      <c r="E14">
        <v>1</v>
      </c>
      <c r="J14" s="55"/>
      <c r="K14">
        <v>1</v>
      </c>
      <c r="S14" s="55"/>
      <c r="U14">
        <v>1</v>
      </c>
      <c r="W14" s="55"/>
      <c r="Y14">
        <v>0.5</v>
      </c>
      <c r="Z14" s="55">
        <v>0.5</v>
      </c>
      <c r="AB14">
        <v>0.5</v>
      </c>
      <c r="AC14">
        <v>0.5</v>
      </c>
      <c r="AE14" s="55"/>
      <c r="AF14">
        <v>1</v>
      </c>
      <c r="AH14" s="55"/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1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1</v>
      </c>
      <c r="BO14">
        <f t="shared" si="34"/>
        <v>0</v>
      </c>
      <c r="BP14">
        <f t="shared" si="35"/>
        <v>1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1</v>
      </c>
      <c r="BU14">
        <f t="shared" si="40"/>
        <v>0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55" t="s">
        <v>67</v>
      </c>
      <c r="C15">
        <v>1</v>
      </c>
      <c r="D15" s="55"/>
      <c r="E15">
        <v>1</v>
      </c>
      <c r="J15" s="55"/>
      <c r="P15">
        <v>0.25</v>
      </c>
      <c r="Q15">
        <v>0.25</v>
      </c>
      <c r="R15">
        <v>0.25</v>
      </c>
      <c r="S15" s="55">
        <v>0.25</v>
      </c>
      <c r="V15">
        <v>1</v>
      </c>
      <c r="W15" s="55"/>
      <c r="Z15" s="55">
        <v>1</v>
      </c>
      <c r="AB15">
        <v>0.5</v>
      </c>
      <c r="AC15">
        <v>0.5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1</v>
      </c>
      <c r="BE15">
        <f t="shared" si="24"/>
        <v>1</v>
      </c>
      <c r="BF15">
        <f t="shared" si="25"/>
        <v>1</v>
      </c>
      <c r="BG15">
        <f t="shared" si="26"/>
        <v>1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55" t="s">
        <v>68</v>
      </c>
      <c r="C16">
        <v>1</v>
      </c>
      <c r="D16" s="55"/>
      <c r="E16">
        <v>1</v>
      </c>
      <c r="J16" s="55"/>
      <c r="K16">
        <v>0.25</v>
      </c>
      <c r="L16">
        <v>0.25</v>
      </c>
      <c r="M16">
        <v>0.25</v>
      </c>
      <c r="N16">
        <v>0.25</v>
      </c>
      <c r="S16" s="55"/>
      <c r="T16">
        <v>1</v>
      </c>
      <c r="U16">
        <v>1</v>
      </c>
      <c r="W16" s="55"/>
      <c r="Y16">
        <v>0.5</v>
      </c>
      <c r="Z16" s="55">
        <v>0.5</v>
      </c>
      <c r="AB16">
        <v>0.5</v>
      </c>
      <c r="AC16">
        <v>0.5</v>
      </c>
      <c r="AE16" s="55"/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1</v>
      </c>
      <c r="AZ16">
        <f t="shared" si="19"/>
        <v>1</v>
      </c>
      <c r="BA16">
        <f t="shared" si="20"/>
        <v>1</v>
      </c>
      <c r="BB16">
        <f t="shared" si="21"/>
        <v>1</v>
      </c>
      <c r="BC16">
        <f t="shared" si="22"/>
        <v>0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1</v>
      </c>
      <c r="BI16">
        <f t="shared" si="28"/>
        <v>1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1</v>
      </c>
      <c r="BO16">
        <f t="shared" si="34"/>
        <v>0</v>
      </c>
      <c r="BP16">
        <f t="shared" si="35"/>
        <v>1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1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55" t="s">
        <v>69</v>
      </c>
      <c r="C17">
        <v>1</v>
      </c>
      <c r="D17" s="55"/>
      <c r="E17">
        <v>1</v>
      </c>
      <c r="J17" s="55"/>
      <c r="M17">
        <v>0.5</v>
      </c>
      <c r="N17">
        <v>0.5</v>
      </c>
      <c r="S17" s="55"/>
      <c r="U17">
        <v>1</v>
      </c>
      <c r="W17" s="55"/>
      <c r="Y17">
        <v>1</v>
      </c>
      <c r="Z17" s="55"/>
      <c r="AB17">
        <v>0.5</v>
      </c>
      <c r="AC17">
        <v>0.5</v>
      </c>
      <c r="AE17" s="55"/>
      <c r="AG17">
        <v>0.5</v>
      </c>
      <c r="AH17" s="55"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1</v>
      </c>
      <c r="BB17">
        <f t="shared" si="21"/>
        <v>1</v>
      </c>
      <c r="BC17">
        <f t="shared" si="22"/>
        <v>0</v>
      </c>
      <c r="BD17">
        <f t="shared" si="23"/>
        <v>0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1</v>
      </c>
      <c r="BJ17">
        <f t="shared" si="29"/>
        <v>0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55" t="s">
        <v>70</v>
      </c>
      <c r="C18">
        <v>1</v>
      </c>
      <c r="D18" s="55"/>
      <c r="E18">
        <v>1</v>
      </c>
      <c r="J18" s="55"/>
      <c r="K18">
        <v>1</v>
      </c>
      <c r="S18" s="55"/>
      <c r="U18">
        <v>1</v>
      </c>
      <c r="W18" s="55"/>
      <c r="Y18">
        <v>0.5</v>
      </c>
      <c r="Z18" s="55">
        <v>0.5</v>
      </c>
      <c r="AB18">
        <v>0.33</v>
      </c>
      <c r="AC18">
        <v>0.33</v>
      </c>
      <c r="AD18">
        <v>0.33</v>
      </c>
      <c r="AE18" s="55"/>
      <c r="AF18" s="66">
        <v>1</v>
      </c>
      <c r="AH18" s="55"/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1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1</v>
      </c>
      <c r="BO18">
        <f t="shared" si="34"/>
        <v>0</v>
      </c>
      <c r="BP18">
        <f t="shared" si="35"/>
        <v>1</v>
      </c>
      <c r="BQ18">
        <f t="shared" si="36"/>
        <v>1</v>
      </c>
      <c r="BR18">
        <f t="shared" si="37"/>
        <v>1</v>
      </c>
      <c r="BS18">
        <f t="shared" si="38"/>
        <v>0</v>
      </c>
      <c r="BT18">
        <f t="shared" si="39"/>
        <v>1</v>
      </c>
      <c r="BU18">
        <f t="shared" si="40"/>
        <v>0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55" t="s">
        <v>71</v>
      </c>
      <c r="C19">
        <v>1</v>
      </c>
      <c r="D19" s="55"/>
      <c r="H19">
        <v>1</v>
      </c>
      <c r="J19" s="55"/>
      <c r="N19">
        <v>0.33</v>
      </c>
      <c r="O19">
        <v>0.33</v>
      </c>
      <c r="P19">
        <v>0.33</v>
      </c>
      <c r="S19" s="55"/>
      <c r="T19">
        <v>1</v>
      </c>
      <c r="U19">
        <v>0.5</v>
      </c>
      <c r="V19">
        <v>0.5</v>
      </c>
      <c r="W19" s="55"/>
      <c r="X19" s="66">
        <v>0.5</v>
      </c>
      <c r="Y19" s="66">
        <v>0.5</v>
      </c>
      <c r="Z19" s="55"/>
      <c r="AB19">
        <v>0.5</v>
      </c>
      <c r="AC19">
        <v>0.5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0</v>
      </c>
      <c r="AT19">
        <f t="shared" si="13"/>
        <v>0</v>
      </c>
      <c r="AU19">
        <f t="shared" si="14"/>
        <v>0</v>
      </c>
      <c r="AV19">
        <f t="shared" si="15"/>
        <v>1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1</v>
      </c>
      <c r="BI19">
        <f t="shared" si="28"/>
        <v>1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55" t="s">
        <v>72</v>
      </c>
      <c r="C20">
        <v>1</v>
      </c>
      <c r="D20" s="55"/>
      <c r="E20">
        <v>1</v>
      </c>
      <c r="J20" s="55"/>
      <c r="K20">
        <v>0.33</v>
      </c>
      <c r="L20">
        <v>0.33</v>
      </c>
      <c r="M20">
        <v>0.33</v>
      </c>
      <c r="S20" s="55"/>
      <c r="T20">
        <v>1</v>
      </c>
      <c r="U20">
        <v>1</v>
      </c>
      <c r="W20" s="55"/>
      <c r="Y20" s="66">
        <v>0.5</v>
      </c>
      <c r="Z20" s="55">
        <v>0.5</v>
      </c>
      <c r="AC20">
        <v>0.33</v>
      </c>
      <c r="AD20">
        <v>0.33</v>
      </c>
      <c r="AE20" s="55">
        <v>0.33</v>
      </c>
      <c r="AF20" s="66">
        <v>0.5</v>
      </c>
      <c r="AG20" s="66">
        <v>0.5</v>
      </c>
      <c r="AH20" s="55"/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1</v>
      </c>
      <c r="AZ20">
        <f t="shared" si="19"/>
        <v>1</v>
      </c>
      <c r="BA20">
        <f t="shared" si="20"/>
        <v>1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0</v>
      </c>
      <c r="BF20">
        <f t="shared" si="25"/>
        <v>0</v>
      </c>
      <c r="BG20">
        <f t="shared" si="26"/>
        <v>0</v>
      </c>
      <c r="BH20">
        <f t="shared" si="27"/>
        <v>1</v>
      </c>
      <c r="BI20">
        <f t="shared" si="28"/>
        <v>1</v>
      </c>
      <c r="BJ20">
        <f t="shared" si="29"/>
        <v>0</v>
      </c>
      <c r="BK20">
        <f t="shared" si="30"/>
        <v>0</v>
      </c>
      <c r="BL20">
        <f t="shared" si="31"/>
        <v>0</v>
      </c>
      <c r="BM20">
        <f t="shared" si="32"/>
        <v>1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1</v>
      </c>
      <c r="BR20">
        <f t="shared" si="37"/>
        <v>1</v>
      </c>
      <c r="BS20">
        <f t="shared" si="38"/>
        <v>1</v>
      </c>
      <c r="BT20">
        <f t="shared" si="39"/>
        <v>1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55" t="s">
        <v>73</v>
      </c>
      <c r="C21">
        <v>1</v>
      </c>
      <c r="D21" s="55"/>
      <c r="H21">
        <v>1</v>
      </c>
      <c r="J21" s="55"/>
      <c r="O21">
        <v>0.33</v>
      </c>
      <c r="P21">
        <v>0.33</v>
      </c>
      <c r="Q21">
        <v>0.33</v>
      </c>
      <c r="S21" s="55"/>
      <c r="V21">
        <v>0.5</v>
      </c>
      <c r="W21" s="55">
        <v>0.5</v>
      </c>
      <c r="X21">
        <v>0.5</v>
      </c>
      <c r="Y21" s="66">
        <v>0.5</v>
      </c>
      <c r="Z21" s="55"/>
      <c r="AB21">
        <v>0.5</v>
      </c>
      <c r="AC21">
        <v>0.5</v>
      </c>
      <c r="AE21" s="55"/>
      <c r="AG21" s="66">
        <v>0.5</v>
      </c>
      <c r="AH21" s="55">
        <v>0.5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0</v>
      </c>
      <c r="AU21">
        <f t="shared" si="14"/>
        <v>0</v>
      </c>
      <c r="AV21">
        <f t="shared" si="15"/>
        <v>1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1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1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1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1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55" t="s">
        <v>74</v>
      </c>
      <c r="C22">
        <v>1</v>
      </c>
      <c r="D22" s="55"/>
      <c r="E22">
        <v>1</v>
      </c>
      <c r="J22" s="55"/>
      <c r="N22">
        <v>0.33</v>
      </c>
      <c r="O22">
        <v>0.33</v>
      </c>
      <c r="P22">
        <v>0.33</v>
      </c>
      <c r="S22" s="55"/>
      <c r="U22">
        <v>0.5</v>
      </c>
      <c r="W22" s="55">
        <v>0.5</v>
      </c>
      <c r="Z22" s="55">
        <v>1</v>
      </c>
      <c r="AD22">
        <v>0.5</v>
      </c>
      <c r="AE22" s="55">
        <v>0.5</v>
      </c>
      <c r="AG22" s="66">
        <v>0.5</v>
      </c>
      <c r="AH22" s="55">
        <v>0.5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1</v>
      </c>
      <c r="BC22">
        <f t="shared" si="22"/>
        <v>1</v>
      </c>
      <c r="BD22">
        <f t="shared" si="23"/>
        <v>1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0</v>
      </c>
      <c r="BK22">
        <f t="shared" si="30"/>
        <v>1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0</v>
      </c>
      <c r="BR22">
        <f t="shared" si="37"/>
        <v>1</v>
      </c>
      <c r="BS22">
        <f t="shared" si="38"/>
        <v>1</v>
      </c>
      <c r="BT22">
        <f t="shared" si="39"/>
        <v>0</v>
      </c>
      <c r="BU22">
        <f t="shared" si="40"/>
        <v>1</v>
      </c>
      <c r="BV22">
        <f t="shared" si="41"/>
        <v>1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55" t="s">
        <v>75</v>
      </c>
      <c r="C23">
        <v>1</v>
      </c>
      <c r="D23" s="55"/>
      <c r="H23">
        <v>1</v>
      </c>
      <c r="J23" s="55"/>
      <c r="P23">
        <v>0.33</v>
      </c>
      <c r="Q23">
        <v>0.33</v>
      </c>
      <c r="R23">
        <v>0.33</v>
      </c>
      <c r="S23" s="55"/>
      <c r="W23" s="55">
        <v>1</v>
      </c>
      <c r="Y23">
        <v>1</v>
      </c>
      <c r="Z23" s="55"/>
      <c r="AA23">
        <v>0.5</v>
      </c>
      <c r="AB23">
        <v>0.5</v>
      </c>
      <c r="AE23" s="55"/>
      <c r="AG23" s="66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0</v>
      </c>
      <c r="AT23">
        <f t="shared" si="13"/>
        <v>0</v>
      </c>
      <c r="AU23">
        <f t="shared" si="14"/>
        <v>0</v>
      </c>
      <c r="AV23">
        <f t="shared" si="15"/>
        <v>1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1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1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55" t="s">
        <v>76</v>
      </c>
      <c r="C24">
        <v>0.5</v>
      </c>
      <c r="D24" s="55">
        <v>0.5</v>
      </c>
      <c r="H24">
        <v>1</v>
      </c>
      <c r="J24" s="55"/>
      <c r="O24">
        <v>0.5</v>
      </c>
      <c r="P24">
        <v>0.5</v>
      </c>
      <c r="S24" s="55"/>
      <c r="V24">
        <v>0.5</v>
      </c>
      <c r="W24" s="55">
        <v>0.5</v>
      </c>
      <c r="X24">
        <v>1</v>
      </c>
      <c r="Z24" s="55"/>
      <c r="AA24" s="66">
        <v>0.5</v>
      </c>
      <c r="AB24" s="66">
        <v>0.5</v>
      </c>
      <c r="AE24" s="55"/>
      <c r="AH24" s="55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0</v>
      </c>
      <c r="AU24">
        <f t="shared" si="14"/>
        <v>0</v>
      </c>
      <c r="AV24">
        <f t="shared" si="15"/>
        <v>1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0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1</v>
      </c>
      <c r="BL24">
        <f t="shared" si="31"/>
        <v>1</v>
      </c>
      <c r="BM24">
        <f t="shared" si="32"/>
        <v>0</v>
      </c>
      <c r="BN24">
        <f t="shared" si="33"/>
        <v>0</v>
      </c>
      <c r="BO24">
        <f t="shared" si="34"/>
        <v>1</v>
      </c>
      <c r="BP24">
        <f t="shared" si="35"/>
        <v>1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55" t="s">
        <v>77</v>
      </c>
      <c r="C25">
        <v>1</v>
      </c>
      <c r="D25" s="55"/>
      <c r="E25">
        <v>1</v>
      </c>
      <c r="J25" s="55"/>
      <c r="K25">
        <v>0.33</v>
      </c>
      <c r="L25">
        <v>0.33</v>
      </c>
      <c r="M25">
        <v>0.33</v>
      </c>
      <c r="S25" s="55"/>
      <c r="T25">
        <v>1</v>
      </c>
      <c r="U25">
        <v>1</v>
      </c>
      <c r="W25" s="55"/>
      <c r="Y25">
        <v>0.5</v>
      </c>
      <c r="Z25" s="55">
        <v>0.5</v>
      </c>
      <c r="AB25" s="66">
        <v>1</v>
      </c>
      <c r="AE25" s="55"/>
      <c r="AF25">
        <v>0.5</v>
      </c>
      <c r="AG25">
        <v>0.5</v>
      </c>
      <c r="AH25" s="55"/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1</v>
      </c>
      <c r="AZ25">
        <f t="shared" si="19"/>
        <v>1</v>
      </c>
      <c r="BA25">
        <f t="shared" si="20"/>
        <v>1</v>
      </c>
      <c r="BB25">
        <f t="shared" si="21"/>
        <v>0</v>
      </c>
      <c r="BC25">
        <f t="shared" si="22"/>
        <v>0</v>
      </c>
      <c r="BD25">
        <f t="shared" si="23"/>
        <v>0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1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1</v>
      </c>
      <c r="BO25">
        <f t="shared" si="34"/>
        <v>0</v>
      </c>
      <c r="BP25">
        <f t="shared" si="35"/>
        <v>1</v>
      </c>
      <c r="BQ25">
        <f t="shared" si="36"/>
        <v>0</v>
      </c>
      <c r="BR25">
        <f t="shared" si="37"/>
        <v>0</v>
      </c>
      <c r="BS25">
        <f t="shared" si="38"/>
        <v>0</v>
      </c>
      <c r="BT25">
        <f t="shared" si="39"/>
        <v>1</v>
      </c>
      <c r="BU25">
        <f t="shared" si="40"/>
        <v>1</v>
      </c>
      <c r="BV25">
        <f t="shared" si="41"/>
        <v>0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55" t="s">
        <v>78</v>
      </c>
      <c r="C26">
        <v>1</v>
      </c>
      <c r="D26" s="55"/>
      <c r="H26">
        <v>1</v>
      </c>
      <c r="J26" s="55"/>
      <c r="N26">
        <v>0.33</v>
      </c>
      <c r="O26">
        <v>0.33</v>
      </c>
      <c r="P26">
        <v>0.33</v>
      </c>
      <c r="S26" s="55"/>
      <c r="W26" s="55">
        <v>1</v>
      </c>
      <c r="X26">
        <v>0.5</v>
      </c>
      <c r="Y26">
        <v>0.5</v>
      </c>
      <c r="Z26" s="55"/>
      <c r="AB26" s="66"/>
      <c r="AC26" s="66">
        <v>0.33</v>
      </c>
      <c r="AD26" s="66">
        <v>0.33</v>
      </c>
      <c r="AE26" s="55">
        <v>0.33</v>
      </c>
      <c r="AH26" s="55">
        <v>1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0</v>
      </c>
      <c r="AU26">
        <f t="shared" si="14"/>
        <v>0</v>
      </c>
      <c r="AV26">
        <f t="shared" si="15"/>
        <v>1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1</v>
      </c>
      <c r="BC26">
        <f t="shared" si="22"/>
        <v>1</v>
      </c>
      <c r="BD26">
        <f t="shared" si="23"/>
        <v>1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1</v>
      </c>
      <c r="BL26">
        <f t="shared" si="31"/>
        <v>1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1</v>
      </c>
      <c r="BS26">
        <f t="shared" si="38"/>
        <v>1</v>
      </c>
      <c r="BT26">
        <f t="shared" si="39"/>
        <v>0</v>
      </c>
      <c r="BU26">
        <f t="shared" si="40"/>
        <v>0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55" t="s">
        <v>79</v>
      </c>
      <c r="C27">
        <v>1</v>
      </c>
      <c r="D27" s="55"/>
      <c r="E27">
        <v>1</v>
      </c>
      <c r="J27" s="55"/>
      <c r="L27">
        <v>0.33</v>
      </c>
      <c r="M27">
        <v>0.33</v>
      </c>
      <c r="N27">
        <v>0.33</v>
      </c>
      <c r="S27" s="55"/>
      <c r="T27">
        <v>1</v>
      </c>
      <c r="U27">
        <v>1</v>
      </c>
      <c r="W27" s="55"/>
      <c r="Y27">
        <v>0.5</v>
      </c>
      <c r="Z27" s="55">
        <v>0.5</v>
      </c>
      <c r="AB27" s="66">
        <v>0.5</v>
      </c>
      <c r="AC27" s="66">
        <v>0.5</v>
      </c>
      <c r="AE27" s="55"/>
      <c r="AF27" s="66">
        <v>0.5</v>
      </c>
      <c r="AG27" s="66">
        <v>0.5</v>
      </c>
      <c r="AH27" s="55"/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1</v>
      </c>
      <c r="BA27">
        <f t="shared" si="20"/>
        <v>1</v>
      </c>
      <c r="BB27">
        <f t="shared" si="21"/>
        <v>1</v>
      </c>
      <c r="BC27">
        <f t="shared" si="22"/>
        <v>0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1</v>
      </c>
      <c r="BI27">
        <f t="shared" si="28"/>
        <v>1</v>
      </c>
      <c r="BJ27">
        <f t="shared" si="29"/>
        <v>0</v>
      </c>
      <c r="BK27">
        <f t="shared" si="30"/>
        <v>0</v>
      </c>
      <c r="BL27">
        <f t="shared" si="31"/>
        <v>0</v>
      </c>
      <c r="BM27">
        <f t="shared" si="32"/>
        <v>1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1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55" t="s">
        <v>80</v>
      </c>
      <c r="C28">
        <v>1</v>
      </c>
      <c r="D28" s="55"/>
      <c r="H28">
        <v>1</v>
      </c>
      <c r="J28" s="55"/>
      <c r="M28">
        <v>0.5</v>
      </c>
      <c r="N28">
        <v>0.5</v>
      </c>
      <c r="S28" s="55"/>
      <c r="V28">
        <v>0.5</v>
      </c>
      <c r="W28" s="55">
        <v>0.5</v>
      </c>
      <c r="Y28">
        <v>0.5</v>
      </c>
      <c r="Z28" s="55">
        <v>0.5</v>
      </c>
      <c r="AB28" s="66"/>
      <c r="AC28" s="66">
        <v>0.33</v>
      </c>
      <c r="AD28" s="66">
        <v>0.33</v>
      </c>
      <c r="AE28" s="55">
        <v>0.33</v>
      </c>
      <c r="AF28" s="66"/>
      <c r="AG28" s="66">
        <v>0.5</v>
      </c>
      <c r="AH28" s="55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0</v>
      </c>
      <c r="AT28">
        <f t="shared" si="13"/>
        <v>0</v>
      </c>
      <c r="AU28">
        <f t="shared" si="14"/>
        <v>0</v>
      </c>
      <c r="AV28">
        <f t="shared" si="15"/>
        <v>1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1</v>
      </c>
      <c r="BB28">
        <f t="shared" si="21"/>
        <v>1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1</v>
      </c>
      <c r="BL28">
        <f t="shared" si="31"/>
        <v>0</v>
      </c>
      <c r="BM28">
        <f t="shared" si="32"/>
        <v>1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1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55" t="s">
        <v>81</v>
      </c>
      <c r="C29">
        <v>1</v>
      </c>
      <c r="D29" s="55"/>
      <c r="E29">
        <v>0.5</v>
      </c>
      <c r="H29">
        <v>0.5</v>
      </c>
      <c r="J29" s="55"/>
      <c r="M29">
        <v>0.33</v>
      </c>
      <c r="N29">
        <v>0.33</v>
      </c>
      <c r="O29">
        <v>0.33</v>
      </c>
      <c r="S29" s="55"/>
      <c r="T29">
        <v>1</v>
      </c>
      <c r="U29">
        <v>1</v>
      </c>
      <c r="W29" s="55"/>
      <c r="X29">
        <v>0.5</v>
      </c>
      <c r="Y29">
        <v>0.5</v>
      </c>
      <c r="Z29" s="55"/>
      <c r="AA29" s="66"/>
      <c r="AB29" s="66">
        <v>0.5</v>
      </c>
      <c r="AC29" s="66">
        <v>0.5</v>
      </c>
      <c r="AE29" s="55"/>
      <c r="AG29" s="66">
        <v>0.5</v>
      </c>
      <c r="AH29" s="55">
        <v>0.5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1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1</v>
      </c>
      <c r="BB29">
        <f t="shared" si="21"/>
        <v>1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1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1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1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55" t="s">
        <v>82</v>
      </c>
      <c r="C30">
        <v>1</v>
      </c>
      <c r="D30" s="55"/>
      <c r="F30">
        <v>1</v>
      </c>
      <c r="G30">
        <v>1</v>
      </c>
      <c r="H30">
        <v>1</v>
      </c>
      <c r="J30" s="55">
        <v>0.5</v>
      </c>
      <c r="M30">
        <v>0.14</v>
      </c>
      <c r="N30">
        <v>0.14</v>
      </c>
      <c r="O30">
        <v>0.14</v>
      </c>
      <c r="P30">
        <v>0.14</v>
      </c>
      <c r="Q30">
        <v>0.14</v>
      </c>
      <c r="R30">
        <v>0.14</v>
      </c>
      <c r="S30" s="55">
        <v>0.14</v>
      </c>
      <c r="U30">
        <v>0.33</v>
      </c>
      <c r="V30">
        <v>0.33</v>
      </c>
      <c r="W30" s="55">
        <v>0.33</v>
      </c>
      <c r="X30" s="66">
        <v>0.5</v>
      </c>
      <c r="Y30" s="66">
        <v>0.5</v>
      </c>
      <c r="Z30" s="55"/>
      <c r="AB30" s="66">
        <v>0.5</v>
      </c>
      <c r="AC30" s="66">
        <v>0.5</v>
      </c>
      <c r="AE30" s="55"/>
      <c r="AG30" s="66">
        <v>0.5</v>
      </c>
      <c r="AH30" s="55">
        <v>0.5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1</v>
      </c>
      <c r="AY30">
        <f t="shared" si="18"/>
        <v>0</v>
      </c>
      <c r="AZ30">
        <f t="shared" si="19"/>
        <v>0</v>
      </c>
      <c r="BA30">
        <f t="shared" si="20"/>
        <v>1</v>
      </c>
      <c r="BB30">
        <f t="shared" si="21"/>
        <v>1</v>
      </c>
      <c r="BC30">
        <f t="shared" si="22"/>
        <v>1</v>
      </c>
      <c r="BD30">
        <f t="shared" si="23"/>
        <v>1</v>
      </c>
      <c r="BE30">
        <f t="shared" si="24"/>
        <v>1</v>
      </c>
      <c r="BF30">
        <f t="shared" si="25"/>
        <v>1</v>
      </c>
      <c r="BG30">
        <f t="shared" si="26"/>
        <v>1</v>
      </c>
      <c r="BH30">
        <f t="shared" si="27"/>
        <v>0</v>
      </c>
      <c r="BI30">
        <f t="shared" si="28"/>
        <v>1</v>
      </c>
      <c r="BJ30">
        <f t="shared" si="29"/>
        <v>1</v>
      </c>
      <c r="BK30">
        <f t="shared" si="30"/>
        <v>1</v>
      </c>
      <c r="BL30">
        <f t="shared" si="31"/>
        <v>1</v>
      </c>
      <c r="BM30">
        <f t="shared" si="32"/>
        <v>1</v>
      </c>
      <c r="BN30">
        <f t="shared" si="33"/>
        <v>0</v>
      </c>
      <c r="BO30">
        <f t="shared" si="34"/>
        <v>0</v>
      </c>
      <c r="BP30">
        <f t="shared" si="35"/>
        <v>1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s="55" t="s">
        <v>83</v>
      </c>
      <c r="C31">
        <v>1</v>
      </c>
      <c r="D31" s="55"/>
      <c r="E31">
        <v>1</v>
      </c>
      <c r="J31" s="55"/>
      <c r="L31">
        <v>0.33</v>
      </c>
      <c r="M31">
        <v>0.33</v>
      </c>
      <c r="N31">
        <v>0.33</v>
      </c>
      <c r="S31" s="55"/>
      <c r="T31">
        <v>1</v>
      </c>
      <c r="U31">
        <v>1</v>
      </c>
      <c r="W31" s="55"/>
      <c r="Y31" s="66">
        <v>1</v>
      </c>
      <c r="Z31" s="55"/>
      <c r="AB31" s="66">
        <v>0.5</v>
      </c>
      <c r="AC31" s="66">
        <v>0.5</v>
      </c>
      <c r="AE31" s="55"/>
      <c r="AF31">
        <v>0.5</v>
      </c>
      <c r="AG31" s="66">
        <v>0.5</v>
      </c>
      <c r="AH31" s="55"/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1</v>
      </c>
      <c r="BA31">
        <f t="shared" si="20"/>
        <v>1</v>
      </c>
      <c r="BB31">
        <f t="shared" si="21"/>
        <v>1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1</v>
      </c>
      <c r="BI31">
        <f t="shared" si="28"/>
        <v>1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1</v>
      </c>
      <c r="BR31">
        <f t="shared" si="37"/>
        <v>0</v>
      </c>
      <c r="BS31">
        <f t="shared" si="38"/>
        <v>0</v>
      </c>
      <c r="BT31">
        <f t="shared" si="39"/>
        <v>1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s="55" t="s">
        <v>84</v>
      </c>
      <c r="C32">
        <v>1</v>
      </c>
      <c r="D32" s="55"/>
      <c r="E32">
        <v>1</v>
      </c>
      <c r="J32" s="55"/>
      <c r="P32">
        <v>0.25</v>
      </c>
      <c r="Q32">
        <v>0.25</v>
      </c>
      <c r="R32">
        <v>0.25</v>
      </c>
      <c r="S32" s="55">
        <v>0.25</v>
      </c>
      <c r="W32" s="55">
        <v>1</v>
      </c>
      <c r="X32">
        <v>0.5</v>
      </c>
      <c r="Y32" s="66">
        <v>0.5</v>
      </c>
      <c r="Z32" s="55"/>
      <c r="AB32" s="66">
        <v>1</v>
      </c>
      <c r="AE32" s="55"/>
      <c r="AG32" s="66">
        <v>0.5</v>
      </c>
      <c r="AH32" s="55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1</v>
      </c>
      <c r="BE32">
        <f t="shared" si="24"/>
        <v>1</v>
      </c>
      <c r="BF32">
        <f t="shared" si="25"/>
        <v>1</v>
      </c>
      <c r="BG32">
        <f t="shared" si="26"/>
        <v>1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1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s="55" t="s">
        <v>85</v>
      </c>
      <c r="C33">
        <v>1</v>
      </c>
      <c r="D33" s="55"/>
      <c r="F33">
        <v>0.5</v>
      </c>
      <c r="G33">
        <v>0.5</v>
      </c>
      <c r="H33">
        <v>1</v>
      </c>
      <c r="J33" s="55">
        <v>0.5</v>
      </c>
      <c r="O33">
        <v>0.33</v>
      </c>
      <c r="P33">
        <v>0.33</v>
      </c>
      <c r="Q33">
        <v>0.33</v>
      </c>
      <c r="S33" s="55"/>
      <c r="U33">
        <v>0.5</v>
      </c>
      <c r="V33">
        <v>0.5</v>
      </c>
      <c r="W33" s="55"/>
      <c r="Z33" s="55">
        <v>1</v>
      </c>
      <c r="AB33" s="66">
        <v>1</v>
      </c>
      <c r="AE33" s="55"/>
      <c r="AH33" s="55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1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1</v>
      </c>
      <c r="BD33">
        <f t="shared" si="23"/>
        <v>1</v>
      </c>
      <c r="BE33">
        <f t="shared" si="24"/>
        <v>1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1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s="55" t="s">
        <v>86</v>
      </c>
      <c r="C34">
        <v>1</v>
      </c>
      <c r="D34" s="55"/>
      <c r="E34">
        <v>1</v>
      </c>
      <c r="J34" s="55"/>
      <c r="L34">
        <v>0.25</v>
      </c>
      <c r="M34">
        <v>0.25</v>
      </c>
      <c r="N34">
        <v>0.25</v>
      </c>
      <c r="O34">
        <v>0.25</v>
      </c>
      <c r="S34" s="55"/>
      <c r="V34">
        <v>0.5</v>
      </c>
      <c r="W34" s="55">
        <v>0.5</v>
      </c>
      <c r="Z34" s="55">
        <v>1</v>
      </c>
      <c r="AB34" s="66">
        <v>0.5</v>
      </c>
      <c r="AC34">
        <v>0.5</v>
      </c>
      <c r="AE34" s="55"/>
      <c r="AG34">
        <v>0.5</v>
      </c>
      <c r="AH34" s="55">
        <v>0.5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1</v>
      </c>
      <c r="BA34">
        <f t="shared" si="20"/>
        <v>1</v>
      </c>
      <c r="BB34">
        <f t="shared" si="21"/>
        <v>1</v>
      </c>
      <c r="BC34">
        <f t="shared" si="22"/>
        <v>1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1</v>
      </c>
      <c r="BK34">
        <f t="shared" si="30"/>
        <v>1</v>
      </c>
      <c r="BL34">
        <f t="shared" si="31"/>
        <v>0</v>
      </c>
      <c r="BM34">
        <f t="shared" si="32"/>
        <v>0</v>
      </c>
      <c r="BN34">
        <f t="shared" si="33"/>
        <v>1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s="55" t="s">
        <v>87</v>
      </c>
      <c r="C35">
        <v>1</v>
      </c>
      <c r="D35" s="55"/>
      <c r="E35">
        <v>1</v>
      </c>
      <c r="J35" s="55"/>
      <c r="K35">
        <v>0.33</v>
      </c>
      <c r="L35">
        <v>0.33</v>
      </c>
      <c r="M35">
        <v>0.33</v>
      </c>
      <c r="S35" s="55"/>
      <c r="T35">
        <v>1</v>
      </c>
      <c r="U35">
        <v>1</v>
      </c>
      <c r="W35" s="55"/>
      <c r="Z35" s="55">
        <v>1</v>
      </c>
      <c r="AC35">
        <v>0.33</v>
      </c>
      <c r="AD35">
        <v>0.33</v>
      </c>
      <c r="AE35" s="55">
        <v>0.33</v>
      </c>
      <c r="AF35" s="66">
        <v>1</v>
      </c>
      <c r="AH35" s="55"/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1</v>
      </c>
      <c r="AZ35">
        <f t="shared" si="19"/>
        <v>1</v>
      </c>
      <c r="BA35">
        <f t="shared" si="20"/>
        <v>1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1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1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1</v>
      </c>
      <c r="BS35">
        <f t="shared" si="38"/>
        <v>1</v>
      </c>
      <c r="BT35">
        <f t="shared" si="39"/>
        <v>1</v>
      </c>
      <c r="BU35">
        <f t="shared" si="40"/>
        <v>0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s="55" t="s">
        <v>88</v>
      </c>
      <c r="C36">
        <v>1</v>
      </c>
      <c r="D36" s="55"/>
      <c r="E36">
        <v>1</v>
      </c>
      <c r="J36" s="55"/>
      <c r="K36">
        <v>1</v>
      </c>
      <c r="S36" s="55"/>
      <c r="V36">
        <v>1</v>
      </c>
      <c r="W36" s="55"/>
      <c r="Y36">
        <v>0.5</v>
      </c>
      <c r="Z36" s="55">
        <v>0.5</v>
      </c>
      <c r="AC36">
        <v>0.33</v>
      </c>
      <c r="AD36">
        <v>0.33</v>
      </c>
      <c r="AE36" s="55">
        <v>0.33</v>
      </c>
      <c r="AF36" s="66">
        <v>0.5</v>
      </c>
      <c r="AG36" s="66">
        <v>0.5</v>
      </c>
      <c r="AH36" s="55"/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1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1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1</v>
      </c>
      <c r="BO36">
        <f t="shared" si="34"/>
        <v>0</v>
      </c>
      <c r="BP36">
        <f t="shared" si="35"/>
        <v>0</v>
      </c>
      <c r="BQ36">
        <f t="shared" si="36"/>
        <v>1</v>
      </c>
      <c r="BR36">
        <f t="shared" si="37"/>
        <v>1</v>
      </c>
      <c r="BS36">
        <f t="shared" si="38"/>
        <v>1</v>
      </c>
      <c r="BT36">
        <f t="shared" si="39"/>
        <v>1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s="55" t="s">
        <v>89</v>
      </c>
      <c r="C37">
        <v>1</v>
      </c>
      <c r="D37" s="55"/>
      <c r="E37">
        <v>1</v>
      </c>
      <c r="J37" s="55"/>
      <c r="L37">
        <v>0.2</v>
      </c>
      <c r="M37">
        <v>0.2</v>
      </c>
      <c r="N37">
        <v>0.2</v>
      </c>
      <c r="O37">
        <v>0.2</v>
      </c>
      <c r="P37">
        <v>0.2</v>
      </c>
      <c r="S37" s="55"/>
      <c r="U37">
        <v>0.33</v>
      </c>
      <c r="V37">
        <v>0.33</v>
      </c>
      <c r="W37" s="55">
        <v>0.33</v>
      </c>
      <c r="Z37" s="55">
        <v>1</v>
      </c>
      <c r="AB37">
        <v>0.5</v>
      </c>
      <c r="AC37">
        <v>0.5</v>
      </c>
      <c r="AE37" s="55"/>
      <c r="AF37">
        <v>0.5</v>
      </c>
      <c r="AG37" s="66">
        <v>0.5</v>
      </c>
      <c r="AH37" s="55"/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1</v>
      </c>
      <c r="BA37">
        <f t="shared" si="20"/>
        <v>1</v>
      </c>
      <c r="BB37">
        <f t="shared" si="21"/>
        <v>1</v>
      </c>
      <c r="BC37">
        <f t="shared" si="22"/>
        <v>1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1</v>
      </c>
      <c r="BK37">
        <f t="shared" si="30"/>
        <v>1</v>
      </c>
      <c r="BL37">
        <f t="shared" si="31"/>
        <v>0</v>
      </c>
      <c r="BM37">
        <f t="shared" si="32"/>
        <v>0</v>
      </c>
      <c r="BN37">
        <f t="shared" si="33"/>
        <v>1</v>
      </c>
      <c r="BO37">
        <f t="shared" si="34"/>
        <v>0</v>
      </c>
      <c r="BP37">
        <f t="shared" si="35"/>
        <v>1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1</v>
      </c>
      <c r="BU37">
        <f t="shared" si="40"/>
        <v>1</v>
      </c>
      <c r="BV37">
        <f t="shared" si="41"/>
        <v>0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s="55" t="s">
        <v>90</v>
      </c>
      <c r="C38">
        <v>1</v>
      </c>
      <c r="D38" s="55"/>
      <c r="E38">
        <v>1</v>
      </c>
      <c r="J38" s="55"/>
      <c r="M38">
        <v>0.33</v>
      </c>
      <c r="N38">
        <v>0.33</v>
      </c>
      <c r="O38">
        <v>0.33</v>
      </c>
      <c r="S38" s="55"/>
      <c r="V38">
        <v>0.5</v>
      </c>
      <c r="W38" s="55">
        <v>0.5</v>
      </c>
      <c r="Y38">
        <v>1</v>
      </c>
      <c r="Z38" s="55"/>
      <c r="AD38">
        <v>0.5</v>
      </c>
      <c r="AE38" s="55">
        <v>0.5</v>
      </c>
      <c r="AG38" s="66">
        <v>0.5</v>
      </c>
      <c r="AH38" s="55">
        <v>0.5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1</v>
      </c>
      <c r="BB38">
        <f t="shared" si="21"/>
        <v>1</v>
      </c>
      <c r="BC38">
        <f t="shared" si="22"/>
        <v>1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1</v>
      </c>
      <c r="BK38">
        <f t="shared" si="30"/>
        <v>1</v>
      </c>
      <c r="BL38">
        <f t="shared" si="31"/>
        <v>0</v>
      </c>
      <c r="BM38">
        <f t="shared" si="32"/>
        <v>1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1</v>
      </c>
      <c r="BS38">
        <f t="shared" si="38"/>
        <v>1</v>
      </c>
      <c r="BT38">
        <f t="shared" si="39"/>
        <v>0</v>
      </c>
      <c r="BU38">
        <f t="shared" si="40"/>
        <v>1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s="55" t="s">
        <v>91</v>
      </c>
      <c r="C39">
        <v>1</v>
      </c>
      <c r="D39" s="55"/>
      <c r="E39">
        <v>1</v>
      </c>
      <c r="J39" s="55"/>
      <c r="O39">
        <v>0.5</v>
      </c>
      <c r="P39">
        <v>0.5</v>
      </c>
      <c r="S39" s="55"/>
      <c r="T39">
        <v>1</v>
      </c>
      <c r="U39">
        <v>1</v>
      </c>
      <c r="W39" s="55"/>
      <c r="Z39" s="55">
        <v>1</v>
      </c>
      <c r="AB39">
        <v>0.5</v>
      </c>
      <c r="AC39">
        <v>0.5</v>
      </c>
      <c r="AE39" s="55"/>
      <c r="AF39">
        <v>0.5</v>
      </c>
      <c r="AG39" s="66">
        <v>0.5</v>
      </c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1</v>
      </c>
      <c r="BD39">
        <f t="shared" si="23"/>
        <v>1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1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1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1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33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33</v>
      </c>
      <c r="AR108" s="7">
        <f t="shared" si="91"/>
        <v>33</v>
      </c>
      <c r="AS108" s="7">
        <f t="shared" si="91"/>
        <v>25</v>
      </c>
      <c r="AT108" s="7">
        <f t="shared" si="91"/>
        <v>2</v>
      </c>
      <c r="AU108" s="7">
        <f t="shared" si="91"/>
        <v>2</v>
      </c>
      <c r="AV108" s="7">
        <f t="shared" si="91"/>
        <v>9</v>
      </c>
      <c r="AW108" s="7">
        <f t="shared" si="91"/>
        <v>0</v>
      </c>
      <c r="AX108" s="7">
        <f t="shared" si="91"/>
        <v>2</v>
      </c>
      <c r="AY108" s="7">
        <f t="shared" si="91"/>
        <v>9</v>
      </c>
      <c r="AZ108" s="7">
        <f t="shared" si="91"/>
        <v>9</v>
      </c>
      <c r="BA108" s="7">
        <f t="shared" si="91"/>
        <v>17</v>
      </c>
      <c r="BB108" s="7">
        <f t="shared" si="91"/>
        <v>18</v>
      </c>
      <c r="BC108" s="7">
        <f t="shared" si="91"/>
        <v>17</v>
      </c>
      <c r="BD108" s="7">
        <f t="shared" si="91"/>
        <v>13</v>
      </c>
      <c r="BE108" s="7">
        <f t="shared" si="91"/>
        <v>6</v>
      </c>
      <c r="BF108" s="7">
        <f t="shared" si="91"/>
        <v>4</v>
      </c>
      <c r="BG108" s="7">
        <f t="shared" si="91"/>
        <v>3</v>
      </c>
      <c r="BH108" s="7">
        <f t="shared" si="91"/>
        <v>12</v>
      </c>
      <c r="BI108" s="7">
        <f t="shared" si="91"/>
        <v>22</v>
      </c>
      <c r="BJ108" s="7">
        <f t="shared" si="91"/>
        <v>12</v>
      </c>
      <c r="BK108" s="7">
        <f t="shared" si="91"/>
        <v>11</v>
      </c>
      <c r="BL108" s="7">
        <f t="shared" si="91"/>
        <v>8</v>
      </c>
      <c r="BM108" s="7">
        <f t="shared" si="91"/>
        <v>23</v>
      </c>
      <c r="BN108" s="7">
        <f t="shared" si="91"/>
        <v>20</v>
      </c>
      <c r="BO108" s="7">
        <f t="shared" si="91"/>
        <v>2</v>
      </c>
      <c r="BP108" s="7">
        <f t="shared" si="91"/>
        <v>24</v>
      </c>
      <c r="BQ108" s="7">
        <f t="shared" si="91"/>
        <v>24</v>
      </c>
      <c r="BR108" s="7">
        <f t="shared" si="91"/>
        <v>10</v>
      </c>
      <c r="BS108" s="7">
        <f t="shared" si="91"/>
        <v>10</v>
      </c>
      <c r="BT108" s="7">
        <f t="shared" si="91"/>
        <v>14</v>
      </c>
      <c r="BU108" s="7">
        <f t="shared" si="91"/>
        <v>27</v>
      </c>
      <c r="BV108" s="7">
        <f t="shared" si="91"/>
        <v>19</v>
      </c>
      <c r="BW108" s="8" t="s">
        <v>39</v>
      </c>
      <c r="BX108" s="8">
        <f>SUM(BX7:BX107)</f>
        <v>33</v>
      </c>
      <c r="BY108" s="8">
        <f aca="true" t="shared" si="92" ref="BY108:CD108">SUM(BY7:BY107)</f>
        <v>33</v>
      </c>
      <c r="BZ108" s="8">
        <f t="shared" si="92"/>
        <v>33</v>
      </c>
      <c r="CA108" s="8">
        <f t="shared" si="92"/>
        <v>33</v>
      </c>
      <c r="CB108" s="8">
        <f t="shared" si="92"/>
        <v>33</v>
      </c>
      <c r="CC108" s="8">
        <f t="shared" si="92"/>
        <v>33</v>
      </c>
      <c r="CD108" s="8">
        <f t="shared" si="92"/>
        <v>33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24.5</v>
      </c>
      <c r="F109" s="1">
        <f>SUM(F7:F107)</f>
        <v>1.5</v>
      </c>
      <c r="G109" s="1">
        <f t="shared" si="93"/>
        <v>1.5</v>
      </c>
      <c r="H109" s="1">
        <f t="shared" si="93"/>
        <v>8.5</v>
      </c>
      <c r="I109" s="1">
        <f t="shared" si="93"/>
        <v>0</v>
      </c>
      <c r="J109" s="59">
        <f t="shared" si="93"/>
        <v>1</v>
      </c>
      <c r="K109" s="1">
        <f t="shared" si="93"/>
        <v>5.57</v>
      </c>
      <c r="L109" s="1">
        <f t="shared" si="93"/>
        <v>2.6800000000000006</v>
      </c>
      <c r="M109" s="1">
        <f t="shared" si="93"/>
        <v>5.470000000000001</v>
      </c>
      <c r="N109" s="1">
        <f t="shared" si="93"/>
        <v>5.970000000000001</v>
      </c>
      <c r="O109" s="1">
        <f t="shared" si="93"/>
        <v>5.720000000000001</v>
      </c>
      <c r="P109" s="1">
        <f t="shared" si="93"/>
        <v>4.15</v>
      </c>
      <c r="Q109" s="1">
        <f t="shared" si="93"/>
        <v>1.6300000000000003</v>
      </c>
      <c r="R109" s="1">
        <f t="shared" si="93"/>
        <v>0.9700000000000001</v>
      </c>
      <c r="S109" s="59">
        <f t="shared" si="93"/>
        <v>0.64</v>
      </c>
      <c r="T109" s="1">
        <f t="shared" si="93"/>
        <v>12</v>
      </c>
      <c r="U109" s="1">
        <f t="shared" si="93"/>
        <v>19.159999999999997</v>
      </c>
      <c r="V109" s="1">
        <f t="shared" si="93"/>
        <v>7.16</v>
      </c>
      <c r="W109" s="59">
        <f t="shared" si="93"/>
        <v>6.66</v>
      </c>
      <c r="X109" s="1">
        <f t="shared" si="93"/>
        <v>4.5</v>
      </c>
      <c r="Y109" s="1">
        <f t="shared" si="93"/>
        <v>14</v>
      </c>
      <c r="Z109" s="59">
        <f t="shared" si="93"/>
        <v>14.5</v>
      </c>
      <c r="AA109" s="1">
        <f t="shared" si="93"/>
        <v>1</v>
      </c>
      <c r="AB109" s="1">
        <f t="shared" si="93"/>
        <v>13.58</v>
      </c>
      <c r="AC109" s="1">
        <f t="shared" si="93"/>
        <v>10.56</v>
      </c>
      <c r="AD109" s="1">
        <f t="shared" si="93"/>
        <v>3.5600000000000005</v>
      </c>
      <c r="AE109" s="59">
        <f t="shared" si="93"/>
        <v>4.23</v>
      </c>
      <c r="AF109" s="1">
        <f t="shared" si="93"/>
        <v>8.33</v>
      </c>
      <c r="AG109" s="1">
        <f t="shared" si="93"/>
        <v>13.83</v>
      </c>
      <c r="AH109" s="59">
        <f t="shared" si="93"/>
        <v>10.83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33</v>
      </c>
      <c r="E110" s="1">
        <f>BY108</f>
        <v>33</v>
      </c>
      <c r="F110" s="1">
        <f>BY108</f>
        <v>33</v>
      </c>
      <c r="G110" s="1">
        <f>BY108</f>
        <v>33</v>
      </c>
      <c r="H110" s="1">
        <f>BY108</f>
        <v>33</v>
      </c>
      <c r="I110" s="1">
        <f>BY108</f>
        <v>33</v>
      </c>
      <c r="J110" s="59">
        <f>BY108</f>
        <v>33</v>
      </c>
      <c r="K110" s="2">
        <f>BZ108</f>
        <v>33</v>
      </c>
      <c r="L110" s="2">
        <f>BZ108</f>
        <v>33</v>
      </c>
      <c r="M110" s="2">
        <f>BZ108</f>
        <v>33</v>
      </c>
      <c r="N110" s="2">
        <f>BZ108</f>
        <v>33</v>
      </c>
      <c r="O110" s="2">
        <f>BZ108</f>
        <v>33</v>
      </c>
      <c r="P110" s="2">
        <f>BZ108</f>
        <v>33</v>
      </c>
      <c r="Q110" s="2">
        <f>BZ108</f>
        <v>33</v>
      </c>
      <c r="R110" s="2">
        <f>BZ108</f>
        <v>33</v>
      </c>
      <c r="S110" s="60">
        <f>BZ108</f>
        <v>33</v>
      </c>
      <c r="T110" s="3">
        <f>CA108</f>
        <v>33</v>
      </c>
      <c r="U110" s="3">
        <f>CA108</f>
        <v>33</v>
      </c>
      <c r="V110" s="3">
        <f>CA108</f>
        <v>33</v>
      </c>
      <c r="W110" s="61">
        <f>CA108</f>
        <v>33</v>
      </c>
      <c r="X110" s="8">
        <f>CB108</f>
        <v>33</v>
      </c>
      <c r="Y110" s="8">
        <f>CB108</f>
        <v>33</v>
      </c>
      <c r="Z110" s="57">
        <f>CB108</f>
        <v>33</v>
      </c>
      <c r="AA110" s="5">
        <f>CC108</f>
        <v>33</v>
      </c>
      <c r="AB110" s="5">
        <f>CC108</f>
        <v>33</v>
      </c>
      <c r="AC110" s="5">
        <f>CC108</f>
        <v>33</v>
      </c>
      <c r="AD110" s="5">
        <f>CC108</f>
        <v>33</v>
      </c>
      <c r="AE110" s="63">
        <f>CC108</f>
        <v>33</v>
      </c>
      <c r="AF110" s="6">
        <f>CD108</f>
        <v>33</v>
      </c>
      <c r="AG110" s="6">
        <f>CD108</f>
        <v>33</v>
      </c>
      <c r="AH110" s="64">
        <f>CD108</f>
        <v>33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231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1.5151515151515151</v>
      </c>
      <c r="E112" s="47">
        <f>(E109/BY108)*100</f>
        <v>74.24242424242425</v>
      </c>
      <c r="F112" s="47">
        <f>(F109/BY108)*100</f>
        <v>4.545454545454546</v>
      </c>
      <c r="G112" s="47">
        <f>(G109/BY108)*100</f>
        <v>4.545454545454546</v>
      </c>
      <c r="H112" s="47">
        <f>(H109/BY108)*100</f>
        <v>25.757575757575758</v>
      </c>
      <c r="I112" s="47">
        <f>(I109/BY108)*100</f>
        <v>0</v>
      </c>
      <c r="J112" s="47">
        <f>(J109/BY108)*100</f>
        <v>3.0303030303030303</v>
      </c>
      <c r="K112" s="47">
        <f>(K109/BZ108)*100</f>
        <v>16.87878787878788</v>
      </c>
      <c r="L112" s="47">
        <f>(L109/BZ108)*100</f>
        <v>8.121212121212123</v>
      </c>
      <c r="M112" s="47">
        <f>(M109/BZ108)*100</f>
        <v>16.575757575757578</v>
      </c>
      <c r="N112" s="47">
        <f>(N109/BZ108)*100</f>
        <v>18.090909090909093</v>
      </c>
      <c r="O112" s="47">
        <f>(O109/BZ108)*100</f>
        <v>17.333333333333336</v>
      </c>
      <c r="P112" s="47">
        <f>(P109/BZ108)*100</f>
        <v>12.575757575757576</v>
      </c>
      <c r="Q112" s="47">
        <f>(Q109/BZ108)*100</f>
        <v>4.93939393939394</v>
      </c>
      <c r="R112" s="47">
        <f>(R109/BZ108)*100</f>
        <v>2.9393939393939394</v>
      </c>
      <c r="S112" s="47">
        <f>(S109/BZ108)*100</f>
        <v>1.9393939393939394</v>
      </c>
      <c r="T112" s="47">
        <f>(T109/CA108)*100</f>
        <v>36.36363636363637</v>
      </c>
      <c r="U112" s="47">
        <f>(U109/CA108)*100</f>
        <v>58.06060606060605</v>
      </c>
      <c r="V112" s="47">
        <f>(V109/CA108)*100</f>
        <v>21.6969696969697</v>
      </c>
      <c r="W112" s="47">
        <f>(W109/CA108)*100</f>
        <v>20.18181818181818</v>
      </c>
      <c r="X112" s="47">
        <f>(X109/CB108)*100</f>
        <v>13.636363636363635</v>
      </c>
      <c r="Y112" s="47">
        <f>(Y109/CB108)*100</f>
        <v>42.42424242424242</v>
      </c>
      <c r="Z112" s="47">
        <f>(Z109/CB108)*100</f>
        <v>43.93939393939394</v>
      </c>
      <c r="AA112" s="47">
        <f>(AA109/CC108)*100</f>
        <v>3.0303030303030303</v>
      </c>
      <c r="AB112" s="47">
        <f>(AB109/CC108)*100</f>
        <v>41.15151515151515</v>
      </c>
      <c r="AC112" s="47">
        <f>(AC109/CC108)*100</f>
        <v>32</v>
      </c>
      <c r="AD112" s="47">
        <f>(AD109/CC108)*100</f>
        <v>10.787878787878789</v>
      </c>
      <c r="AE112" s="47">
        <f>(AE109/CC108)*100</f>
        <v>12.81818181818182</v>
      </c>
      <c r="AF112" s="47">
        <f>(AF109/CD108)*100</f>
        <v>25.242424242424242</v>
      </c>
      <c r="AG112" s="47">
        <f>(AG109/CD108)*100</f>
        <v>41.90909090909091</v>
      </c>
      <c r="AH112" s="47">
        <f>(AH109/CD108)*100</f>
        <v>32.81818181818182</v>
      </c>
      <c r="AP112" t="s">
        <v>55</v>
      </c>
      <c r="AQ112">
        <f>AQ108*7</f>
        <v>231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