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00" yWindow="1780" windowWidth="22900" windowHeight="1110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<sst xmlns="http://schemas.openxmlformats.org/spreadsheetml/2006/main" count="131" uniqueCount="99">
  <si>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</si>
  <si>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</si>
  <si>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</si>
  <si>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</si>
  <si>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</si>
  <si>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</si>
  <si>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</si>
  <si>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</si>
  <si>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</si>
  <si>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</si>
  <si>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</si>
  <si>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</si>
  <si>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</si>
  <si>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</si>
  <si>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</si>
  <si>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</si>
  <si>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</si>
  <si>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</si>
  <si>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</si>
  <si>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</si>
  <si>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</si>
  <si>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</si>
  <si>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</si>
  <si>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</si>
  <si>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</si>
  <si>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</si>
  <si>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</si>
  <si>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</si>
  <si>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</si>
  <si>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</si>
  <si>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</si>
  <si>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</si>
  <si>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</si>
  <si>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</si>
  <si>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</si>
  <si>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</si>
  <si>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</si>
  <si>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</si>
  <si>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</si>
  <si>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</si>
  <si>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</si>
  <si>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</si>
  <si>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</si>
  <si>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</si>
  <si>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</si>
  <si>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</si>
  <si>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</si>
  <si>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</si>
  <si>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</si>
  <si>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</si>
  <si>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</si>
  <si>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</si>
  <si>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</si>
  <si>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</si>
  <si>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</si>
  <si>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</si>
  <si>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</si>
  <si>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</si>
  <si>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</si>
  <si>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Scoresheet reproduced from Wolfe's Data Files, 103 sites. March 2009</t>
  </si>
  <si>
    <t>Prosopis 4761</t>
  </si>
  <si>
    <t>Legume 4762</t>
  </si>
  <si>
    <t>Legume 4763</t>
  </si>
  <si>
    <t>Legume 4764</t>
  </si>
  <si>
    <t>Euphorbiac 4765</t>
  </si>
  <si>
    <t>Cardiospermum 4767</t>
  </si>
  <si>
    <t>Indet 4768</t>
  </si>
  <si>
    <t>Indet 4766</t>
  </si>
  <si>
    <t>Legume 4769</t>
  </si>
  <si>
    <t>Indet 4770</t>
  </si>
  <si>
    <t>Legume 4771, 91</t>
  </si>
  <si>
    <t>Legume 4772</t>
  </si>
  <si>
    <t>Indet 4773</t>
  </si>
  <si>
    <t>Karwinskia 4774</t>
  </si>
  <si>
    <t>Indet 4775</t>
  </si>
  <si>
    <t>Foquieria 4776</t>
  </si>
  <si>
    <t>Indet 4777, 78</t>
  </si>
  <si>
    <t>Legume 4779</t>
  </si>
  <si>
    <t>Indet 4780</t>
  </si>
  <si>
    <t>Indet 4781</t>
  </si>
  <si>
    <t>Cordia 4782</t>
  </si>
  <si>
    <t>Indet 4783</t>
  </si>
  <si>
    <t>Legume 4784</t>
  </si>
  <si>
    <t>Legume 4785</t>
  </si>
  <si>
    <t>Indet 4786</t>
  </si>
  <si>
    <t>Colubrina 4787</t>
  </si>
  <si>
    <t>Gouania 4789</t>
  </si>
  <si>
    <t>sclepiadac 4790</t>
  </si>
  <si>
    <t>Indet 4792</t>
  </si>
  <si>
    <t>Anacardiac 4793</t>
  </si>
  <si>
    <t>Celtis 4794</t>
  </si>
  <si>
    <t>Legume 4795</t>
  </si>
  <si>
    <t>Ceiba 4788</t>
  </si>
  <si>
    <t>Mocuzari-B, Sonora, Mexico</t>
  </si>
  <si>
    <t>JAW</t>
  </si>
  <si>
    <t>27°12'N</t>
  </si>
  <si>
    <t>109°06'W</t>
  </si>
  <si>
    <t>120-130 m</t>
  </si>
  <si>
    <t>30.08.1994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</si>
</sst>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bottomRight" state="split"/>
      <selection pane="topLeft" activeCell="B4" sqref="B4"/>
      <selection pane="topRight" activeCell="I3" sqref="I3"/>
      <selection pane="bottomLeft" activeCell="W11" sqref="W11"/>
      <selection pane="bottomRight" activeCell="G3" sqref="G3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59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94</v>
      </c>
      <c r="B3" s="49" t="s">
        <v>93</v>
      </c>
      <c r="C3" s="49"/>
      <c r="D3" s="50" t="s">
        <v>95</v>
      </c>
      <c r="E3" s="51" t="s">
        <v>96</v>
      </c>
      <c r="F3" s="50" t="s">
        <v>97</v>
      </c>
      <c r="G3" s="52" t="s">
        <v>98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60</v>
      </c>
      <c r="C7">
        <v>1</v>
      </c>
      <c r="D7" s="58"/>
      <c r="E7">
        <v>1</v>
      </c>
      <c r="J7" s="58"/>
      <c r="K7">
        <v>0.33</v>
      </c>
      <c r="L7">
        <v>0.33</v>
      </c>
      <c r="M7">
        <v>0.33</v>
      </c>
      <c r="S7" s="58"/>
      <c r="T7">
        <v>1</v>
      </c>
      <c r="U7">
        <v>1</v>
      </c>
      <c r="W7" s="58"/>
      <c r="Y7">
        <v>1</v>
      </c>
      <c r="Z7" s="58"/>
      <c r="AC7">
        <v>0.33</v>
      </c>
      <c r="AD7">
        <v>0.33</v>
      </c>
      <c r="AE7" s="58">
        <v>0.33</v>
      </c>
      <c r="AF7" s="66">
        <v>0.5</v>
      </c>
      <c r="AG7" s="66">
        <v>0.5</v>
      </c>
      <c r="AH7" s="58"/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1</v>
      </c>
      <c r="AZ7">
        <f aca="true" t="shared" si="2" ref="AZ7:BG7">IF(L7&gt;0,1,0)</f>
        <v>1</v>
      </c>
      <c r="BA7">
        <f t="shared" si="2"/>
        <v>1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1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1</v>
      </c>
      <c r="BT7">
        <f t="shared" si="4"/>
        <v>1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61</v>
      </c>
      <c r="C8">
        <v>1</v>
      </c>
      <c r="D8" s="55"/>
      <c r="E8">
        <v>1</v>
      </c>
      <c r="J8" s="55"/>
      <c r="K8">
        <v>0.5</v>
      </c>
      <c r="L8">
        <v>0.5</v>
      </c>
      <c r="S8" s="55"/>
      <c r="T8">
        <v>1</v>
      </c>
      <c r="U8">
        <v>1</v>
      </c>
      <c r="W8" s="55"/>
      <c r="Y8">
        <v>0.5</v>
      </c>
      <c r="Z8" s="55">
        <v>0.5</v>
      </c>
      <c r="AB8">
        <v>0.33</v>
      </c>
      <c r="AC8">
        <v>0.33</v>
      </c>
      <c r="AD8">
        <v>0.33</v>
      </c>
      <c r="AE8" s="55"/>
      <c r="AF8" s="66">
        <v>0.5</v>
      </c>
      <c r="AG8">
        <v>0.5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1</v>
      </c>
      <c r="AZ8">
        <f aca="true" t="shared" si="19" ref="AZ8:AZ71">IF(L8&gt;0,1,0)</f>
        <v>1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1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62</v>
      </c>
      <c r="C9">
        <v>1</v>
      </c>
      <c r="D9" s="55"/>
      <c r="E9">
        <v>1</v>
      </c>
      <c r="J9" s="55"/>
      <c r="K9">
        <v>1</v>
      </c>
      <c r="S9" s="55"/>
      <c r="U9">
        <v>1</v>
      </c>
      <c r="W9" s="55"/>
      <c r="Y9">
        <v>1</v>
      </c>
      <c r="Z9" s="55"/>
      <c r="AC9">
        <v>0.33</v>
      </c>
      <c r="AD9">
        <v>0.33</v>
      </c>
      <c r="AE9" s="55">
        <v>0.33</v>
      </c>
      <c r="AF9" s="66">
        <v>0.33</v>
      </c>
      <c r="AG9" s="66">
        <v>0.33</v>
      </c>
      <c r="AH9" s="55">
        <v>0.33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1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0</v>
      </c>
      <c r="BQ9">
        <f t="shared" si="36"/>
        <v>1</v>
      </c>
      <c r="BR9">
        <f t="shared" si="37"/>
        <v>1</v>
      </c>
      <c r="BS9">
        <f t="shared" si="38"/>
        <v>1</v>
      </c>
      <c r="BT9">
        <f t="shared" si="39"/>
        <v>1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63</v>
      </c>
      <c r="C10">
        <v>1</v>
      </c>
      <c r="D10" s="55"/>
      <c r="E10">
        <v>1</v>
      </c>
      <c r="J10" s="55"/>
      <c r="L10">
        <v>0.33</v>
      </c>
      <c r="M10">
        <v>0.33</v>
      </c>
      <c r="N10">
        <v>0.33</v>
      </c>
      <c r="S10" s="55"/>
      <c r="T10">
        <v>1</v>
      </c>
      <c r="U10">
        <v>1</v>
      </c>
      <c r="W10" s="55"/>
      <c r="Y10">
        <v>0.5</v>
      </c>
      <c r="Z10" s="55">
        <v>0.5</v>
      </c>
      <c r="AB10">
        <v>0.5</v>
      </c>
      <c r="AC10">
        <v>0.5</v>
      </c>
      <c r="AE10" s="55"/>
      <c r="AF10" s="66">
        <v>0.5</v>
      </c>
      <c r="AG10" s="66">
        <v>0.5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1</v>
      </c>
      <c r="BA10">
        <f t="shared" si="20"/>
        <v>1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1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64</v>
      </c>
      <c r="C11">
        <v>1</v>
      </c>
      <c r="D11" s="55"/>
      <c r="H11">
        <v>1</v>
      </c>
      <c r="J11" s="55"/>
      <c r="N11">
        <v>0.33</v>
      </c>
      <c r="O11">
        <v>0.33</v>
      </c>
      <c r="P11">
        <v>0.33</v>
      </c>
      <c r="S11" s="55"/>
      <c r="U11">
        <v>0.5</v>
      </c>
      <c r="V11">
        <v>0.5</v>
      </c>
      <c r="W11" s="55"/>
      <c r="X11">
        <v>0.5</v>
      </c>
      <c r="Y11">
        <v>0.5</v>
      </c>
      <c r="Z11" s="55"/>
      <c r="AB11">
        <v>1</v>
      </c>
      <c r="AE11" s="55"/>
      <c r="AH11" s="55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0</v>
      </c>
      <c r="AU11">
        <f t="shared" si="14"/>
        <v>0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1</v>
      </c>
      <c r="BK11">
        <f t="shared" si="30"/>
        <v>0</v>
      </c>
      <c r="BL11">
        <f t="shared" si="31"/>
        <v>1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67</v>
      </c>
      <c r="C12">
        <v>1</v>
      </c>
      <c r="D12" s="55"/>
      <c r="E12">
        <v>1</v>
      </c>
      <c r="J12" s="55"/>
      <c r="M12">
        <v>0.33</v>
      </c>
      <c r="N12">
        <v>0.33</v>
      </c>
      <c r="O12">
        <v>0.33</v>
      </c>
      <c r="S12" s="55"/>
      <c r="U12">
        <v>0.5</v>
      </c>
      <c r="V12">
        <v>0.5</v>
      </c>
      <c r="W12" s="55"/>
      <c r="Z12" s="55">
        <v>1</v>
      </c>
      <c r="AC12">
        <v>0.5</v>
      </c>
      <c r="AD12">
        <v>0.5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1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0.5</v>
      </c>
      <c r="D13" s="55">
        <v>0.5</v>
      </c>
      <c r="E13">
        <v>0.5</v>
      </c>
      <c r="H13">
        <v>0.25</v>
      </c>
      <c r="I13">
        <v>0.25</v>
      </c>
      <c r="J13" s="55"/>
      <c r="M13">
        <v>0.5</v>
      </c>
      <c r="N13">
        <v>0.5</v>
      </c>
      <c r="S13" s="55"/>
      <c r="U13">
        <v>1</v>
      </c>
      <c r="W13" s="55"/>
      <c r="Y13">
        <v>1</v>
      </c>
      <c r="Z13" s="55"/>
      <c r="AB13">
        <v>0.5</v>
      </c>
      <c r="AC13">
        <v>0.5</v>
      </c>
      <c r="AE13" s="55"/>
      <c r="AG13">
        <v>0.5</v>
      </c>
      <c r="AH13" s="55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1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1</v>
      </c>
      <c r="BB13">
        <f t="shared" si="21"/>
        <v>1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0.5</v>
      </c>
      <c r="D14" s="55">
        <v>0.5</v>
      </c>
      <c r="G14">
        <v>0.5</v>
      </c>
      <c r="H14">
        <v>1</v>
      </c>
      <c r="J14" s="55"/>
      <c r="N14">
        <v>0.33</v>
      </c>
      <c r="O14">
        <v>0.33</v>
      </c>
      <c r="P14">
        <v>0.33</v>
      </c>
      <c r="S14" s="55"/>
      <c r="U14">
        <v>1</v>
      </c>
      <c r="W14" s="55"/>
      <c r="Z14" s="55">
        <v>1</v>
      </c>
      <c r="AB14">
        <v>1</v>
      </c>
      <c r="AE14" s="55"/>
      <c r="AH14" s="55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0</v>
      </c>
      <c r="AU14">
        <f t="shared" si="14"/>
        <v>1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1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68</v>
      </c>
      <c r="C15">
        <v>1</v>
      </c>
      <c r="D15" s="55"/>
      <c r="E15">
        <v>1</v>
      </c>
      <c r="J15" s="55"/>
      <c r="K15">
        <v>0.33</v>
      </c>
      <c r="L15">
        <v>0.33</v>
      </c>
      <c r="M15">
        <v>0.33</v>
      </c>
      <c r="S15" s="55"/>
      <c r="T15">
        <v>1</v>
      </c>
      <c r="U15">
        <v>1</v>
      </c>
      <c r="W15" s="55"/>
      <c r="Y15">
        <v>0.5</v>
      </c>
      <c r="Z15" s="55">
        <v>0.5</v>
      </c>
      <c r="AB15">
        <v>0.5</v>
      </c>
      <c r="AC15">
        <v>0.5</v>
      </c>
      <c r="AE15" s="55"/>
      <c r="AF15">
        <v>0.5</v>
      </c>
      <c r="AG15">
        <v>0.5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1</v>
      </c>
      <c r="AZ15">
        <f t="shared" si="19"/>
        <v>1</v>
      </c>
      <c r="BA15">
        <f t="shared" si="20"/>
        <v>1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1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1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69</v>
      </c>
      <c r="C16">
        <v>1</v>
      </c>
      <c r="D16" s="55"/>
      <c r="F16">
        <v>0.5</v>
      </c>
      <c r="G16">
        <v>0.5</v>
      </c>
      <c r="H16">
        <v>1</v>
      </c>
      <c r="J16" s="55"/>
      <c r="L16">
        <v>0.25</v>
      </c>
      <c r="M16">
        <v>0.25</v>
      </c>
      <c r="N16">
        <v>0.25</v>
      </c>
      <c r="O16">
        <v>0.25</v>
      </c>
      <c r="S16" s="55"/>
      <c r="U16">
        <v>1</v>
      </c>
      <c r="W16" s="55"/>
      <c r="Z16" s="55">
        <v>1</v>
      </c>
      <c r="AB16">
        <v>0.5</v>
      </c>
      <c r="AC16">
        <v>0.5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1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1</v>
      </c>
      <c r="BA16">
        <f t="shared" si="20"/>
        <v>1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70</v>
      </c>
      <c r="C17">
        <v>1</v>
      </c>
      <c r="D17" s="55"/>
      <c r="E17">
        <v>1</v>
      </c>
      <c r="J17" s="55"/>
      <c r="K17">
        <v>0.5</v>
      </c>
      <c r="L17">
        <v>0.5</v>
      </c>
      <c r="S17" s="55"/>
      <c r="T17">
        <v>1</v>
      </c>
      <c r="U17">
        <v>1</v>
      </c>
      <c r="W17" s="55"/>
      <c r="Y17">
        <v>0.5</v>
      </c>
      <c r="Z17" s="55">
        <v>0.5</v>
      </c>
      <c r="AB17">
        <v>0.5</v>
      </c>
      <c r="AC17">
        <v>0.5</v>
      </c>
      <c r="AE17" s="55"/>
      <c r="AF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1</v>
      </c>
      <c r="AZ17">
        <f t="shared" si="19"/>
        <v>1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1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0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71</v>
      </c>
      <c r="C18">
        <v>1</v>
      </c>
      <c r="D18" s="55"/>
      <c r="E18">
        <v>1</v>
      </c>
      <c r="J18" s="55"/>
      <c r="M18">
        <v>0.5</v>
      </c>
      <c r="N18">
        <v>0.5</v>
      </c>
      <c r="S18" s="55"/>
      <c r="T18">
        <v>1</v>
      </c>
      <c r="U18">
        <v>1</v>
      </c>
      <c r="W18" s="55"/>
      <c r="Y18">
        <v>0.5</v>
      </c>
      <c r="Z18" s="55">
        <v>0.5</v>
      </c>
      <c r="AB18">
        <v>1</v>
      </c>
      <c r="AE18" s="55"/>
      <c r="AF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1</v>
      </c>
      <c r="BB18">
        <f t="shared" si="21"/>
        <v>1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1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1</v>
      </c>
      <c r="BU18">
        <f t="shared" si="40"/>
        <v>0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72</v>
      </c>
      <c r="C19">
        <v>1</v>
      </c>
      <c r="D19" s="55"/>
      <c r="E19">
        <v>1</v>
      </c>
      <c r="J19" s="55"/>
      <c r="O19">
        <v>0.5</v>
      </c>
      <c r="P19">
        <v>0.5</v>
      </c>
      <c r="S19" s="55"/>
      <c r="W19" s="55">
        <v>1</v>
      </c>
      <c r="X19">
        <v>1</v>
      </c>
      <c r="Z19" s="55"/>
      <c r="AA19">
        <v>0.5</v>
      </c>
      <c r="AB19">
        <v>0.5</v>
      </c>
      <c r="AE19" s="55"/>
      <c r="AH19" s="55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1</v>
      </c>
      <c r="BM19">
        <f t="shared" si="32"/>
        <v>0</v>
      </c>
      <c r="BN19">
        <f t="shared" si="33"/>
        <v>0</v>
      </c>
      <c r="BO19">
        <f t="shared" si="34"/>
        <v>1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73</v>
      </c>
      <c r="C20">
        <v>1</v>
      </c>
      <c r="D20" s="55"/>
      <c r="E20">
        <v>1</v>
      </c>
      <c r="J20" s="55"/>
      <c r="L20">
        <v>0.33</v>
      </c>
      <c r="M20">
        <v>0.33</v>
      </c>
      <c r="N20">
        <v>0.33</v>
      </c>
      <c r="S20" s="55"/>
      <c r="T20">
        <v>1</v>
      </c>
      <c r="U20">
        <v>1</v>
      </c>
      <c r="W20" s="55"/>
      <c r="X20">
        <v>0.5</v>
      </c>
      <c r="Y20">
        <v>0.5</v>
      </c>
      <c r="Z20" s="55"/>
      <c r="AB20">
        <v>0.5</v>
      </c>
      <c r="AC20">
        <v>0.5</v>
      </c>
      <c r="AE20" s="55"/>
      <c r="AF20">
        <v>0.5</v>
      </c>
      <c r="AG20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1</v>
      </c>
      <c r="BA20">
        <f t="shared" si="20"/>
        <v>1</v>
      </c>
      <c r="BB20">
        <f t="shared" si="21"/>
        <v>1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1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1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74</v>
      </c>
      <c r="C21">
        <v>1</v>
      </c>
      <c r="D21" s="55"/>
      <c r="E21">
        <v>1</v>
      </c>
      <c r="J21" s="55"/>
      <c r="L21">
        <v>0.33</v>
      </c>
      <c r="M21">
        <v>0.33</v>
      </c>
      <c r="N21">
        <v>0.33</v>
      </c>
      <c r="S21" s="55"/>
      <c r="T21">
        <v>1</v>
      </c>
      <c r="U21">
        <v>1</v>
      </c>
      <c r="W21" s="55"/>
      <c r="Z21" s="55">
        <v>1</v>
      </c>
      <c r="AB21">
        <v>0.5</v>
      </c>
      <c r="AC21">
        <v>0.5</v>
      </c>
      <c r="AE21" s="55"/>
      <c r="AF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1</v>
      </c>
      <c r="BA21">
        <f t="shared" si="20"/>
        <v>1</v>
      </c>
      <c r="BB21">
        <f t="shared" si="21"/>
        <v>1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1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0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75</v>
      </c>
      <c r="C22">
        <v>1</v>
      </c>
      <c r="D22" s="55"/>
      <c r="E22">
        <v>1</v>
      </c>
      <c r="J22" s="55"/>
      <c r="M22">
        <v>0.5</v>
      </c>
      <c r="N22">
        <v>0.5</v>
      </c>
      <c r="S22" s="55"/>
      <c r="T22">
        <v>1</v>
      </c>
      <c r="U22">
        <v>1</v>
      </c>
      <c r="W22" s="55"/>
      <c r="Z22" s="55">
        <v>1</v>
      </c>
      <c r="AB22">
        <v>0.5</v>
      </c>
      <c r="AC22">
        <v>0.5</v>
      </c>
      <c r="AE22" s="55"/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76</v>
      </c>
      <c r="C23">
        <v>1</v>
      </c>
      <c r="D23" s="55"/>
      <c r="E23">
        <v>1</v>
      </c>
      <c r="J23" s="55"/>
      <c r="L23">
        <v>0.33</v>
      </c>
      <c r="M23">
        <v>0.33</v>
      </c>
      <c r="N23">
        <v>0.33</v>
      </c>
      <c r="S23" s="55"/>
      <c r="V23">
        <v>0.5</v>
      </c>
      <c r="W23" s="55">
        <v>0.5</v>
      </c>
      <c r="Z23" s="55">
        <v>1</v>
      </c>
      <c r="AC23">
        <v>0.33</v>
      </c>
      <c r="AD23">
        <v>0.33</v>
      </c>
      <c r="AE23" s="55">
        <v>0.33</v>
      </c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1</v>
      </c>
      <c r="BA23">
        <f t="shared" si="20"/>
        <v>1</v>
      </c>
      <c r="BB23">
        <f t="shared" si="21"/>
        <v>1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1</v>
      </c>
      <c r="BS23">
        <f t="shared" si="38"/>
        <v>1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77</v>
      </c>
      <c r="C24">
        <v>1</v>
      </c>
      <c r="D24" s="55"/>
      <c r="E24">
        <v>1</v>
      </c>
      <c r="J24" s="55"/>
      <c r="K24">
        <v>1</v>
      </c>
      <c r="S24" s="55"/>
      <c r="U24">
        <v>1</v>
      </c>
      <c r="W24" s="55"/>
      <c r="Y24">
        <v>1</v>
      </c>
      <c r="Z24" s="55"/>
      <c r="AC24">
        <v>0.33</v>
      </c>
      <c r="AD24">
        <v>0.33</v>
      </c>
      <c r="AE24" s="55">
        <v>0.33</v>
      </c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1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1</v>
      </c>
      <c r="BS24">
        <f t="shared" si="38"/>
        <v>1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78</v>
      </c>
      <c r="C25">
        <v>1</v>
      </c>
      <c r="D25" s="55"/>
      <c r="E25">
        <v>1</v>
      </c>
      <c r="J25" s="55"/>
      <c r="M25">
        <v>0.33</v>
      </c>
      <c r="N25">
        <v>0.33</v>
      </c>
      <c r="O25">
        <v>0.33</v>
      </c>
      <c r="S25" s="55"/>
      <c r="T25">
        <v>1</v>
      </c>
      <c r="U25">
        <v>1</v>
      </c>
      <c r="W25" s="55"/>
      <c r="Y25">
        <v>0.5</v>
      </c>
      <c r="Z25" s="55">
        <v>0.5</v>
      </c>
      <c r="AB25">
        <v>0.5</v>
      </c>
      <c r="AC25">
        <v>0.5</v>
      </c>
      <c r="AE25" s="55"/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1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1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79</v>
      </c>
      <c r="C26">
        <v>1</v>
      </c>
      <c r="D26" s="55"/>
      <c r="E26">
        <v>1</v>
      </c>
      <c r="J26" s="55"/>
      <c r="L26">
        <v>0.5</v>
      </c>
      <c r="M26">
        <v>0.5</v>
      </c>
      <c r="S26" s="55"/>
      <c r="U26">
        <v>1</v>
      </c>
      <c r="W26" s="55"/>
      <c r="Z26" s="55">
        <v>1</v>
      </c>
      <c r="AC26">
        <v>0.33</v>
      </c>
      <c r="AD26">
        <v>0.33</v>
      </c>
      <c r="AE26" s="55">
        <v>0.33</v>
      </c>
      <c r="AF26" s="66">
        <v>0.5</v>
      </c>
      <c r="AG26" s="66">
        <v>0.5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1</v>
      </c>
      <c r="BA26">
        <f t="shared" si="20"/>
        <v>1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1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80</v>
      </c>
      <c r="C27">
        <v>1</v>
      </c>
      <c r="D27" s="55"/>
      <c r="E27">
        <v>1</v>
      </c>
      <c r="J27" s="55"/>
      <c r="N27">
        <v>0.33</v>
      </c>
      <c r="O27">
        <v>0.33</v>
      </c>
      <c r="P27">
        <v>0.33</v>
      </c>
      <c r="S27" s="55"/>
      <c r="V27">
        <v>0.5</v>
      </c>
      <c r="W27" s="55">
        <v>0.5</v>
      </c>
      <c r="X27">
        <v>0.5</v>
      </c>
      <c r="Y27">
        <v>0.5</v>
      </c>
      <c r="Z27" s="55"/>
      <c r="AB27">
        <v>0.5</v>
      </c>
      <c r="AC27">
        <v>0.5</v>
      </c>
      <c r="AE27" s="55"/>
      <c r="AF27" s="66">
        <v>0.33</v>
      </c>
      <c r="AG27" s="66">
        <v>0.33</v>
      </c>
      <c r="AH27" s="55">
        <v>0.33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1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1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81</v>
      </c>
      <c r="C28">
        <v>1</v>
      </c>
      <c r="D28" s="55"/>
      <c r="E28">
        <v>1</v>
      </c>
      <c r="J28" s="55"/>
      <c r="N28">
        <v>0.5</v>
      </c>
      <c r="O28">
        <v>0.5</v>
      </c>
      <c r="S28" s="55"/>
      <c r="T28">
        <v>1</v>
      </c>
      <c r="U28">
        <v>0.5</v>
      </c>
      <c r="W28" s="55">
        <v>0.5</v>
      </c>
      <c r="Z28" s="55">
        <v>1</v>
      </c>
      <c r="AC28">
        <v>1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1</v>
      </c>
      <c r="BI28">
        <f t="shared" si="28"/>
        <v>1</v>
      </c>
      <c r="BJ28">
        <f t="shared" si="29"/>
        <v>0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82</v>
      </c>
      <c r="C29">
        <v>1</v>
      </c>
      <c r="D29" s="55"/>
      <c r="E29">
        <v>1</v>
      </c>
      <c r="J29" s="55"/>
      <c r="M29">
        <v>0.33</v>
      </c>
      <c r="N29">
        <v>0.33</v>
      </c>
      <c r="O29">
        <v>0.33</v>
      </c>
      <c r="S29" s="55"/>
      <c r="T29">
        <v>1</v>
      </c>
      <c r="U29">
        <v>1</v>
      </c>
      <c r="W29" s="55"/>
      <c r="Y29">
        <v>0.5</v>
      </c>
      <c r="Z29" s="55">
        <v>0.5</v>
      </c>
      <c r="AB29">
        <v>1</v>
      </c>
      <c r="AE29" s="55"/>
      <c r="AF29">
        <v>0.33</v>
      </c>
      <c r="AG29">
        <v>0.33</v>
      </c>
      <c r="AH29" s="55">
        <v>0.33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1</v>
      </c>
      <c r="BB29">
        <f t="shared" si="21"/>
        <v>1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1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83</v>
      </c>
      <c r="C30">
        <v>1</v>
      </c>
      <c r="D30" s="55"/>
      <c r="E30">
        <v>1</v>
      </c>
      <c r="J30" s="55"/>
      <c r="K30">
        <v>0.33</v>
      </c>
      <c r="L30">
        <v>0.33</v>
      </c>
      <c r="M30">
        <v>0.33</v>
      </c>
      <c r="S30" s="55"/>
      <c r="V30">
        <v>1</v>
      </c>
      <c r="W30" s="55"/>
      <c r="Y30">
        <v>1</v>
      </c>
      <c r="Z30" s="55"/>
      <c r="AB30">
        <v>0.33</v>
      </c>
      <c r="AC30">
        <v>0.33</v>
      </c>
      <c r="AD30">
        <v>0.33</v>
      </c>
      <c r="AE30" s="55"/>
      <c r="AF30" s="66">
        <v>1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1</v>
      </c>
      <c r="AZ30">
        <f t="shared" si="19"/>
        <v>1</v>
      </c>
      <c r="BA30">
        <f t="shared" si="20"/>
        <v>1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0</v>
      </c>
      <c r="BL30">
        <f t="shared" si="31"/>
        <v>0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1</v>
      </c>
      <c r="BS30">
        <f t="shared" si="38"/>
        <v>0</v>
      </c>
      <c r="BT30">
        <f t="shared" si="39"/>
        <v>1</v>
      </c>
      <c r="BU30">
        <f t="shared" si="40"/>
        <v>0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84</v>
      </c>
      <c r="C31">
        <v>1</v>
      </c>
      <c r="D31" s="55"/>
      <c r="F31">
        <v>0.5</v>
      </c>
      <c r="G31">
        <v>0.5</v>
      </c>
      <c r="H31">
        <v>1</v>
      </c>
      <c r="J31" s="55"/>
      <c r="M31">
        <v>0.25</v>
      </c>
      <c r="N31">
        <v>0.25</v>
      </c>
      <c r="O31">
        <v>0.25</v>
      </c>
      <c r="P31">
        <v>0.25</v>
      </c>
      <c r="S31" s="55"/>
      <c r="V31">
        <v>0.5</v>
      </c>
      <c r="W31" s="55">
        <v>0.5</v>
      </c>
      <c r="X31">
        <v>0.5</v>
      </c>
      <c r="Y31">
        <v>0.5</v>
      </c>
      <c r="Z31" s="55"/>
      <c r="AB31">
        <v>0.5</v>
      </c>
      <c r="AC31">
        <v>0.5</v>
      </c>
      <c r="AE31" s="55"/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1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1</v>
      </c>
      <c r="BB31">
        <f t="shared" si="21"/>
        <v>1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1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85</v>
      </c>
      <c r="C32">
        <v>1</v>
      </c>
      <c r="D32" s="55"/>
      <c r="H32">
        <v>1</v>
      </c>
      <c r="J32" s="55"/>
      <c r="M32">
        <v>0.33</v>
      </c>
      <c r="N32">
        <v>0.33</v>
      </c>
      <c r="O32">
        <v>0.33</v>
      </c>
      <c r="S32" s="55"/>
      <c r="W32" s="55">
        <v>1</v>
      </c>
      <c r="Y32">
        <v>1</v>
      </c>
      <c r="Z32" s="55"/>
      <c r="AC32">
        <v>1</v>
      </c>
      <c r="AE32" s="55"/>
      <c r="AG32">
        <v>0.5</v>
      </c>
      <c r="AH32" s="55">
        <v>0.5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1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92</v>
      </c>
      <c r="C33">
        <v>1</v>
      </c>
      <c r="D33" s="55"/>
      <c r="F33">
        <v>0.5</v>
      </c>
      <c r="H33">
        <v>1</v>
      </c>
      <c r="J33" s="55"/>
      <c r="N33">
        <v>0.5</v>
      </c>
      <c r="O33">
        <v>0.5</v>
      </c>
      <c r="S33" s="55"/>
      <c r="V33">
        <v>0.5</v>
      </c>
      <c r="W33" s="55">
        <v>0.5</v>
      </c>
      <c r="Z33" s="55">
        <v>1</v>
      </c>
      <c r="AC33">
        <v>1</v>
      </c>
      <c r="AE33" s="55"/>
      <c r="AF33">
        <v>0.33</v>
      </c>
      <c r="AG33">
        <v>0.33</v>
      </c>
      <c r="AH33" s="55">
        <v>0.33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0</v>
      </c>
      <c r="AV33">
        <f t="shared" si="15"/>
        <v>1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1</v>
      </c>
      <c r="BK33">
        <f t="shared" si="30"/>
        <v>1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1</v>
      </c>
      <c r="BU33">
        <f t="shared" si="40"/>
        <v>1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86</v>
      </c>
      <c r="C34">
        <v>1</v>
      </c>
      <c r="D34" s="55"/>
      <c r="H34">
        <v>1</v>
      </c>
      <c r="J34" s="55"/>
      <c r="O34">
        <v>0.5</v>
      </c>
      <c r="P34">
        <v>0.5</v>
      </c>
      <c r="S34" s="55"/>
      <c r="U34">
        <v>0.5</v>
      </c>
      <c r="W34" s="55">
        <v>0.5</v>
      </c>
      <c r="X34">
        <v>0.5</v>
      </c>
      <c r="Y34">
        <v>0.5</v>
      </c>
      <c r="Z34" s="55"/>
      <c r="AB34">
        <v>0.5</v>
      </c>
      <c r="AC34">
        <v>0.5</v>
      </c>
      <c r="AE34" s="55"/>
      <c r="AG34">
        <v>0.5</v>
      </c>
      <c r="AH34" s="55">
        <v>0.5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1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0</v>
      </c>
      <c r="BK34">
        <f t="shared" si="30"/>
        <v>1</v>
      </c>
      <c r="BL34">
        <f t="shared" si="31"/>
        <v>1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87</v>
      </c>
      <c r="C35">
        <v>1</v>
      </c>
      <c r="D35" s="55"/>
      <c r="E35">
        <v>1</v>
      </c>
      <c r="J35" s="55"/>
      <c r="P35">
        <v>0.25</v>
      </c>
      <c r="Q35">
        <v>0.25</v>
      </c>
      <c r="R35">
        <v>0.25</v>
      </c>
      <c r="S35" s="55">
        <v>0.25</v>
      </c>
      <c r="W35" s="55">
        <v>1</v>
      </c>
      <c r="X35">
        <v>1</v>
      </c>
      <c r="Z35" s="55"/>
      <c r="AB35">
        <v>1</v>
      </c>
      <c r="AE35" s="55"/>
      <c r="AH35" s="55">
        <v>1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1</v>
      </c>
      <c r="BF35">
        <f t="shared" si="25"/>
        <v>1</v>
      </c>
      <c r="BG35">
        <f t="shared" si="26"/>
        <v>1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1</v>
      </c>
      <c r="BL35">
        <f t="shared" si="31"/>
        <v>1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1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88</v>
      </c>
      <c r="C36">
        <v>1</v>
      </c>
      <c r="D36" s="55"/>
      <c r="E36">
        <v>1</v>
      </c>
      <c r="J36" s="55"/>
      <c r="M36">
        <v>0.5</v>
      </c>
      <c r="N36">
        <v>0.5</v>
      </c>
      <c r="S36" s="55"/>
      <c r="U36">
        <v>0.5</v>
      </c>
      <c r="V36">
        <v>0.5</v>
      </c>
      <c r="W36" s="55"/>
      <c r="Y36">
        <v>0.5</v>
      </c>
      <c r="Z36" s="55">
        <v>0.5</v>
      </c>
      <c r="AC36">
        <v>1</v>
      </c>
      <c r="AE36" s="55"/>
      <c r="AG36">
        <v>0.5</v>
      </c>
      <c r="AH36" s="55">
        <v>0.5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1</v>
      </c>
      <c r="BB36">
        <f t="shared" si="21"/>
        <v>1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1</v>
      </c>
      <c r="BJ36">
        <f t="shared" si="29"/>
        <v>1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89</v>
      </c>
      <c r="C37">
        <v>1</v>
      </c>
      <c r="D37" s="55"/>
      <c r="E37">
        <v>1</v>
      </c>
      <c r="J37" s="55"/>
      <c r="L37">
        <v>0.33</v>
      </c>
      <c r="M37">
        <v>0.33</v>
      </c>
      <c r="N37">
        <v>0.33</v>
      </c>
      <c r="S37" s="55"/>
      <c r="V37">
        <v>0.5</v>
      </c>
      <c r="W37" s="55">
        <v>0.5</v>
      </c>
      <c r="Y37">
        <v>0.5</v>
      </c>
      <c r="Z37" s="55">
        <v>0.5</v>
      </c>
      <c r="AC37">
        <v>0.33</v>
      </c>
      <c r="AD37">
        <v>0.33</v>
      </c>
      <c r="AE37" s="55">
        <v>0.33</v>
      </c>
      <c r="AG37">
        <v>0.5</v>
      </c>
      <c r="AH37" s="55">
        <v>0.5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1</v>
      </c>
      <c r="BA37">
        <f t="shared" si="20"/>
        <v>1</v>
      </c>
      <c r="BB37">
        <f t="shared" si="21"/>
        <v>1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1</v>
      </c>
      <c r="BK37">
        <f t="shared" si="30"/>
        <v>1</v>
      </c>
      <c r="BL37">
        <f t="shared" si="31"/>
        <v>0</v>
      </c>
      <c r="BM37">
        <f t="shared" si="32"/>
        <v>1</v>
      </c>
      <c r="BN37">
        <f t="shared" si="33"/>
        <v>1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1</v>
      </c>
      <c r="BS37">
        <f t="shared" si="38"/>
        <v>1</v>
      </c>
      <c r="BT37">
        <f t="shared" si="39"/>
        <v>0</v>
      </c>
      <c r="BU37">
        <f t="shared" si="40"/>
        <v>1</v>
      </c>
      <c r="BV37">
        <f t="shared" si="41"/>
        <v>1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90</v>
      </c>
      <c r="C38">
        <v>1</v>
      </c>
      <c r="D38" s="55"/>
      <c r="G38">
        <v>0.5</v>
      </c>
      <c r="H38">
        <v>0.5</v>
      </c>
      <c r="I38">
        <v>0.5</v>
      </c>
      <c r="J38" s="55"/>
      <c r="M38">
        <v>0.33</v>
      </c>
      <c r="N38">
        <v>0.33</v>
      </c>
      <c r="O38">
        <v>0.33</v>
      </c>
      <c r="S38" s="55"/>
      <c r="U38">
        <v>1</v>
      </c>
      <c r="W38" s="55"/>
      <c r="X38">
        <v>0.5</v>
      </c>
      <c r="Y38">
        <v>0.5</v>
      </c>
      <c r="Z38" s="55"/>
      <c r="AB38">
        <v>0.5</v>
      </c>
      <c r="AC38">
        <v>0.5</v>
      </c>
      <c r="AE38" s="55"/>
      <c r="AG38">
        <v>0.5</v>
      </c>
      <c r="AH38" s="55">
        <v>0.5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0</v>
      </c>
      <c r="AT38">
        <f t="shared" si="13"/>
        <v>0</v>
      </c>
      <c r="AU38">
        <f t="shared" si="14"/>
        <v>1</v>
      </c>
      <c r="AV38">
        <f t="shared" si="15"/>
        <v>1</v>
      </c>
      <c r="AW38">
        <f t="shared" si="16"/>
        <v>1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1</v>
      </c>
      <c r="BB38">
        <f t="shared" si="21"/>
        <v>1</v>
      </c>
      <c r="BC38">
        <f t="shared" si="22"/>
        <v>1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1</v>
      </c>
      <c r="BJ38">
        <f t="shared" si="29"/>
        <v>0</v>
      </c>
      <c r="BK38">
        <f t="shared" si="30"/>
        <v>0</v>
      </c>
      <c r="BL38">
        <f t="shared" si="31"/>
        <v>1</v>
      </c>
      <c r="BM38">
        <f t="shared" si="32"/>
        <v>1</v>
      </c>
      <c r="BN38">
        <f t="shared" si="33"/>
        <v>0</v>
      </c>
      <c r="BO38">
        <f t="shared" si="34"/>
        <v>0</v>
      </c>
      <c r="BP38">
        <f t="shared" si="35"/>
        <v>1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1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91</v>
      </c>
      <c r="C39">
        <v>1</v>
      </c>
      <c r="D39" s="55"/>
      <c r="E39">
        <v>1</v>
      </c>
      <c r="J39" s="55"/>
      <c r="M39">
        <v>0.33</v>
      </c>
      <c r="N39">
        <v>0.33</v>
      </c>
      <c r="O39">
        <v>0.33</v>
      </c>
      <c r="S39" s="55"/>
      <c r="U39">
        <v>0.5</v>
      </c>
      <c r="W39" s="55">
        <v>0.5</v>
      </c>
      <c r="Y39">
        <v>0.5</v>
      </c>
      <c r="Z39" s="55">
        <v>0.5</v>
      </c>
      <c r="AB39">
        <v>0.5</v>
      </c>
      <c r="AC39">
        <v>0.5</v>
      </c>
      <c r="AE39" s="55"/>
      <c r="AG39">
        <v>0.5</v>
      </c>
      <c r="AH39" s="55">
        <v>0.5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1</v>
      </c>
      <c r="BB39">
        <f t="shared" si="21"/>
        <v>1</v>
      </c>
      <c r="BC39">
        <f t="shared" si="22"/>
        <v>1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1</v>
      </c>
      <c r="BJ39">
        <f t="shared" si="29"/>
        <v>0</v>
      </c>
      <c r="BK39">
        <f t="shared" si="30"/>
        <v>1</v>
      </c>
      <c r="BL39">
        <f t="shared" si="31"/>
        <v>0</v>
      </c>
      <c r="BM39">
        <f t="shared" si="32"/>
        <v>1</v>
      </c>
      <c r="BN39">
        <f t="shared" si="33"/>
        <v>1</v>
      </c>
      <c r="BO39">
        <f t="shared" si="34"/>
        <v>0</v>
      </c>
      <c r="BP39">
        <f t="shared" si="35"/>
        <v>1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1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33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33</v>
      </c>
      <c r="AR108" s="7">
        <f t="shared" si="91"/>
        <v>33</v>
      </c>
      <c r="AS108" s="7">
        <f t="shared" si="91"/>
        <v>25</v>
      </c>
      <c r="AT108" s="7">
        <f t="shared" si="91"/>
        <v>3</v>
      </c>
      <c r="AU108" s="7">
        <f t="shared" si="91"/>
        <v>4</v>
      </c>
      <c r="AV108" s="7">
        <f t="shared" si="91"/>
        <v>9</v>
      </c>
      <c r="AW108" s="7">
        <f t="shared" si="91"/>
        <v>2</v>
      </c>
      <c r="AX108" s="7">
        <f t="shared" si="91"/>
        <v>0</v>
      </c>
      <c r="AY108" s="7">
        <f t="shared" si="91"/>
        <v>7</v>
      </c>
      <c r="AZ108" s="7">
        <f t="shared" si="91"/>
        <v>12</v>
      </c>
      <c r="BA108" s="7">
        <f t="shared" si="91"/>
        <v>21</v>
      </c>
      <c r="BB108" s="7">
        <f t="shared" si="91"/>
        <v>22</v>
      </c>
      <c r="BC108" s="7">
        <f t="shared" si="91"/>
        <v>15</v>
      </c>
      <c r="BD108" s="7">
        <f t="shared" si="91"/>
        <v>7</v>
      </c>
      <c r="BE108" s="7">
        <f t="shared" si="91"/>
        <v>1</v>
      </c>
      <c r="BF108" s="7">
        <f t="shared" si="91"/>
        <v>1</v>
      </c>
      <c r="BG108" s="7">
        <f t="shared" si="91"/>
        <v>1</v>
      </c>
      <c r="BH108" s="7">
        <f t="shared" si="91"/>
        <v>12</v>
      </c>
      <c r="BI108" s="7">
        <f t="shared" si="91"/>
        <v>24</v>
      </c>
      <c r="BJ108" s="7">
        <f t="shared" si="91"/>
        <v>9</v>
      </c>
      <c r="BK108" s="7">
        <f t="shared" si="91"/>
        <v>11</v>
      </c>
      <c r="BL108" s="7">
        <f t="shared" si="91"/>
        <v>8</v>
      </c>
      <c r="BM108" s="7">
        <f t="shared" si="91"/>
        <v>22</v>
      </c>
      <c r="BN108" s="7">
        <f t="shared" si="91"/>
        <v>19</v>
      </c>
      <c r="BO108" s="7">
        <f t="shared" si="91"/>
        <v>1</v>
      </c>
      <c r="BP108" s="7">
        <f t="shared" si="91"/>
        <v>22</v>
      </c>
      <c r="BQ108" s="7">
        <f t="shared" si="91"/>
        <v>27</v>
      </c>
      <c r="BR108" s="7">
        <f t="shared" si="91"/>
        <v>9</v>
      </c>
      <c r="BS108" s="7">
        <f t="shared" si="91"/>
        <v>6</v>
      </c>
      <c r="BT108" s="7">
        <f t="shared" si="91"/>
        <v>16</v>
      </c>
      <c r="BU108" s="7">
        <f t="shared" si="91"/>
        <v>25</v>
      </c>
      <c r="BV108" s="7">
        <f t="shared" si="91"/>
        <v>21</v>
      </c>
      <c r="BW108" s="8" t="s">
        <v>39</v>
      </c>
      <c r="BX108" s="8">
        <f>SUM(BX7:BX107)</f>
        <v>33</v>
      </c>
      <c r="BY108" s="8">
        <f aca="true" t="shared" si="92" ref="BY108:CD108">SUM(BY7:BY107)</f>
        <v>33</v>
      </c>
      <c r="BZ108" s="8">
        <f t="shared" si="92"/>
        <v>33</v>
      </c>
      <c r="CA108" s="8">
        <f t="shared" si="92"/>
        <v>33</v>
      </c>
      <c r="CB108" s="8">
        <f t="shared" si="92"/>
        <v>33</v>
      </c>
      <c r="CC108" s="8">
        <f t="shared" si="92"/>
        <v>33</v>
      </c>
      <c r="CD108" s="8">
        <f t="shared" si="92"/>
        <v>33</v>
      </c>
    </row>
    <row r="109" spans="1:40" ht="12.75">
      <c r="A109" s="7"/>
      <c r="B109" s="57" t="s">
        <v>40</v>
      </c>
      <c r="C109" s="8"/>
      <c r="D109" s="59">
        <f>SUM(D7:D107)</f>
        <v>1</v>
      </c>
      <c r="E109" s="1">
        <f aca="true" t="shared" si="93" ref="E109:AH109">SUM(E7:E107)</f>
        <v>24.5</v>
      </c>
      <c r="F109" s="1">
        <f>SUM(F7:F107)</f>
        <v>1.5</v>
      </c>
      <c r="G109" s="1">
        <f t="shared" si="93"/>
        <v>2</v>
      </c>
      <c r="H109" s="1">
        <f t="shared" si="93"/>
        <v>7.75</v>
      </c>
      <c r="I109" s="1">
        <f t="shared" si="93"/>
        <v>0.75</v>
      </c>
      <c r="J109" s="59">
        <f t="shared" si="93"/>
        <v>0</v>
      </c>
      <c r="K109" s="1">
        <f t="shared" si="93"/>
        <v>3.99</v>
      </c>
      <c r="L109" s="1">
        <f t="shared" si="93"/>
        <v>4.390000000000001</v>
      </c>
      <c r="M109" s="1">
        <f t="shared" si="93"/>
        <v>7.620000000000001</v>
      </c>
      <c r="N109" s="1">
        <f t="shared" si="93"/>
        <v>8.120000000000001</v>
      </c>
      <c r="O109" s="1">
        <f t="shared" si="93"/>
        <v>5.470000000000001</v>
      </c>
      <c r="P109" s="1">
        <f t="shared" si="93"/>
        <v>2.49</v>
      </c>
      <c r="Q109" s="1">
        <f t="shared" si="93"/>
        <v>0.25</v>
      </c>
      <c r="R109" s="1">
        <f t="shared" si="93"/>
        <v>0.25</v>
      </c>
      <c r="S109" s="59">
        <f t="shared" si="93"/>
        <v>0.25</v>
      </c>
      <c r="T109" s="1">
        <f t="shared" si="93"/>
        <v>12</v>
      </c>
      <c r="U109" s="1">
        <f t="shared" si="93"/>
        <v>21</v>
      </c>
      <c r="V109" s="1">
        <f t="shared" si="93"/>
        <v>5</v>
      </c>
      <c r="W109" s="59">
        <f t="shared" si="93"/>
        <v>7</v>
      </c>
      <c r="X109" s="1">
        <f t="shared" si="93"/>
        <v>5</v>
      </c>
      <c r="Y109" s="1">
        <f t="shared" si="93"/>
        <v>14</v>
      </c>
      <c r="Z109" s="59">
        <f t="shared" si="93"/>
        <v>14</v>
      </c>
      <c r="AA109" s="1">
        <f t="shared" si="93"/>
        <v>0.5</v>
      </c>
      <c r="AB109" s="1">
        <f t="shared" si="93"/>
        <v>13.16</v>
      </c>
      <c r="AC109" s="1">
        <f t="shared" si="93"/>
        <v>14.14</v>
      </c>
      <c r="AD109" s="1">
        <f t="shared" si="93"/>
        <v>3.14</v>
      </c>
      <c r="AE109" s="59">
        <f t="shared" si="93"/>
        <v>1.9800000000000002</v>
      </c>
      <c r="AF109" s="1">
        <f t="shared" si="93"/>
        <v>9.32</v>
      </c>
      <c r="AG109" s="1">
        <f t="shared" si="93"/>
        <v>11.82</v>
      </c>
      <c r="AH109" s="59">
        <f t="shared" si="93"/>
        <v>11.82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33</v>
      </c>
      <c r="E110" s="1">
        <f>BY108</f>
        <v>33</v>
      </c>
      <c r="F110" s="1">
        <f>BY108</f>
        <v>33</v>
      </c>
      <c r="G110" s="1">
        <f>BY108</f>
        <v>33</v>
      </c>
      <c r="H110" s="1">
        <f>BY108</f>
        <v>33</v>
      </c>
      <c r="I110" s="1">
        <f>BY108</f>
        <v>33</v>
      </c>
      <c r="J110" s="59">
        <f>BY108</f>
        <v>33</v>
      </c>
      <c r="K110" s="2">
        <f>BZ108</f>
        <v>33</v>
      </c>
      <c r="L110" s="2">
        <f>BZ108</f>
        <v>33</v>
      </c>
      <c r="M110" s="2">
        <f>BZ108</f>
        <v>33</v>
      </c>
      <c r="N110" s="2">
        <f>BZ108</f>
        <v>33</v>
      </c>
      <c r="O110" s="2">
        <f>BZ108</f>
        <v>33</v>
      </c>
      <c r="P110" s="2">
        <f>BZ108</f>
        <v>33</v>
      </c>
      <c r="Q110" s="2">
        <f>BZ108</f>
        <v>33</v>
      </c>
      <c r="R110" s="2">
        <f>BZ108</f>
        <v>33</v>
      </c>
      <c r="S110" s="60">
        <f>BZ108</f>
        <v>33</v>
      </c>
      <c r="T110" s="3">
        <f>CA108</f>
        <v>33</v>
      </c>
      <c r="U110" s="3">
        <f>CA108</f>
        <v>33</v>
      </c>
      <c r="V110" s="3">
        <f>CA108</f>
        <v>33</v>
      </c>
      <c r="W110" s="61">
        <f>CA108</f>
        <v>33</v>
      </c>
      <c r="X110" s="8">
        <f>CB108</f>
        <v>33</v>
      </c>
      <c r="Y110" s="8">
        <f>CB108</f>
        <v>33</v>
      </c>
      <c r="Z110" s="57">
        <f>CB108</f>
        <v>33</v>
      </c>
      <c r="AA110" s="5">
        <f>CC108</f>
        <v>33</v>
      </c>
      <c r="AB110" s="5">
        <f>CC108</f>
        <v>33</v>
      </c>
      <c r="AC110" s="5">
        <f>CC108</f>
        <v>33</v>
      </c>
      <c r="AD110" s="5">
        <f>CC108</f>
        <v>33</v>
      </c>
      <c r="AE110" s="63">
        <f>CC108</f>
        <v>33</v>
      </c>
      <c r="AF110" s="6">
        <f>CD108</f>
        <v>33</v>
      </c>
      <c r="AG110" s="6">
        <f>CD108</f>
        <v>33</v>
      </c>
      <c r="AH110" s="64">
        <f>CD108</f>
        <v>33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231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3.0303030303030303</v>
      </c>
      <c r="E112" s="47">
        <f>(E109/BY108)*100</f>
        <v>74.24242424242425</v>
      </c>
      <c r="F112" s="47">
        <f>(F109/BY108)*100</f>
        <v>4.545454545454546</v>
      </c>
      <c r="G112" s="47">
        <f>(G109/BY108)*100</f>
        <v>6.0606060606060606</v>
      </c>
      <c r="H112" s="47">
        <f>(H109/BY108)*100</f>
        <v>23.484848484848484</v>
      </c>
      <c r="I112" s="47">
        <f>(I109/BY108)*100</f>
        <v>2.272727272727273</v>
      </c>
      <c r="J112" s="47">
        <f>(J109/BY108)*100</f>
        <v>0</v>
      </c>
      <c r="K112" s="47">
        <f>(K109/BZ108)*100</f>
        <v>12.090909090909092</v>
      </c>
      <c r="L112" s="47">
        <f>(L109/BZ108)*100</f>
        <v>13.303030303030305</v>
      </c>
      <c r="M112" s="47">
        <f>(M109/BZ108)*100</f>
        <v>23.090909090909093</v>
      </c>
      <c r="N112" s="47">
        <f>(N109/BZ108)*100</f>
        <v>24.60606060606061</v>
      </c>
      <c r="O112" s="47">
        <f>(O109/BZ108)*100</f>
        <v>16.575757575757578</v>
      </c>
      <c r="P112" s="47">
        <f>(P109/BZ108)*100</f>
        <v>7.545454545454546</v>
      </c>
      <c r="Q112" s="47">
        <f>(Q109/BZ108)*100</f>
        <v>0.7575757575757576</v>
      </c>
      <c r="R112" s="47">
        <f>(R109/BZ108)*100</f>
        <v>0.7575757575757576</v>
      </c>
      <c r="S112" s="47">
        <f>(S109/BZ108)*100</f>
        <v>0.7575757575757576</v>
      </c>
      <c r="T112" s="47">
        <f>(T109/CA108)*100</f>
        <v>36.36363636363637</v>
      </c>
      <c r="U112" s="47">
        <f>(U109/CA108)*100</f>
        <v>63.63636363636363</v>
      </c>
      <c r="V112" s="47">
        <f>(V109/CA108)*100</f>
        <v>15.151515151515152</v>
      </c>
      <c r="W112" s="47">
        <f>(W109/CA108)*100</f>
        <v>21.21212121212121</v>
      </c>
      <c r="X112" s="47">
        <f>(X109/CB108)*100</f>
        <v>15.151515151515152</v>
      </c>
      <c r="Y112" s="47">
        <f>(Y109/CB108)*100</f>
        <v>42.42424242424242</v>
      </c>
      <c r="Z112" s="47">
        <f>(Z109/CB108)*100</f>
        <v>42.42424242424242</v>
      </c>
      <c r="AA112" s="47">
        <f>(AA109/CC108)*100</f>
        <v>1.5151515151515151</v>
      </c>
      <c r="AB112" s="47">
        <f>(AB109/CC108)*100</f>
        <v>39.87878787878788</v>
      </c>
      <c r="AC112" s="47">
        <f>(AC109/CC108)*100</f>
        <v>42.84848484848485</v>
      </c>
      <c r="AD112" s="47">
        <f>(AD109/CC108)*100</f>
        <v>9.515151515151516</v>
      </c>
      <c r="AE112" s="47">
        <f>(AE109/CC108)*100</f>
        <v>6.000000000000001</v>
      </c>
      <c r="AF112" s="47">
        <f>(AF109/CD108)*100</f>
        <v>28.242424242424242</v>
      </c>
      <c r="AG112" s="47">
        <f>(AG109/CD108)*100</f>
        <v>35.81818181818182</v>
      </c>
      <c r="AH112" s="47">
        <f>(AH109/CD108)*100</f>
        <v>35.81818181818182</v>
      </c>
      <c r="AP112" t="s">
        <v>55</v>
      </c>
      <c r="AQ112">
        <f>AQ108*7</f>
        <v>231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