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40" yWindow="120" windowWidth="22900" windowHeight="1110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<sst xmlns="http://schemas.openxmlformats.org/spreadsheetml/2006/main" count="130" uniqueCount="98">
  <si>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</si>
  <si>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</si>
  <si>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</si>
  <si>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</si>
  <si>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</si>
  <si>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</si>
  <si>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</si>
  <si>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</si>
  <si>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</si>
  <si>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</si>
  <si>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</si>
  <si>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</si>
  <si>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</si>
  <si>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</si>
  <si>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</si>
  <si>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</si>
  <si>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</si>
  <si>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</si>
  <si>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</si>
  <si>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</si>
  <si>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</si>
  <si>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</si>
  <si>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</si>
  <si>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</si>
  <si>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</si>
  <si>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</si>
  <si>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</si>
  <si>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</si>
  <si>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</si>
  <si>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</si>
  <si>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</si>
  <si>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</si>
  <si>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</si>
  <si>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</si>
  <si>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</si>
  <si>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</si>
  <si>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</si>
  <si>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</si>
  <si>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</si>
  <si>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</si>
  <si>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</si>
  <si>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</si>
  <si>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</si>
  <si>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</si>
  <si>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</si>
  <si>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</si>
  <si>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</si>
  <si>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</si>
  <si>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</si>
  <si>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</si>
  <si>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</si>
  <si>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</si>
  <si>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</si>
  <si>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</si>
  <si>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</si>
  <si>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</si>
  <si>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</si>
  <si>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</si>
  <si>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</si>
  <si>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Monte Guilarte, Puerto Rico</t>
  </si>
  <si>
    <t>Myrsine coriacea</t>
  </si>
  <si>
    <t>Casearia sylvestris</t>
  </si>
  <si>
    <t>Myrcia splendens</t>
  </si>
  <si>
    <t>Psychotria berteroana</t>
  </si>
  <si>
    <t>Matabaya domingensis</t>
  </si>
  <si>
    <t>Marcgravia rectiflora</t>
  </si>
  <si>
    <t>Clusia gundlachii</t>
  </si>
  <si>
    <t>Ficus sintenisii</t>
  </si>
  <si>
    <t>Piper aduncum</t>
  </si>
  <si>
    <t>Cissampelos pereira</t>
  </si>
  <si>
    <t>Magnolia portoricensis</t>
  </si>
  <si>
    <t>Micropholis chrysophylloides</t>
  </si>
  <si>
    <t>Coccoloba pyrifolia</t>
  </si>
  <si>
    <t>Eugenia biflora</t>
  </si>
  <si>
    <t>Guarea glabra</t>
  </si>
  <si>
    <t>Dendropanax arboreus</t>
  </si>
  <si>
    <t>Inga fagifolia</t>
  </si>
  <si>
    <t>Eugenia stewardsii</t>
  </si>
  <si>
    <t>Eugenia eggersii</t>
  </si>
  <si>
    <t>Calycogonium drugii</t>
  </si>
  <si>
    <t>Coccoloba swartzii</t>
  </si>
  <si>
    <t>Guettarda ovalifolia</t>
  </si>
  <si>
    <t>Ilex nitida</t>
  </si>
  <si>
    <t>Ocotea patens</t>
  </si>
  <si>
    <t>Mecranium latifolia</t>
  </si>
  <si>
    <t>Tetrazygia biflora</t>
  </si>
  <si>
    <t>Alchomea latifolia</t>
  </si>
  <si>
    <t>Cestrum macrophyllum</t>
  </si>
  <si>
    <t>Rondeletia portoricensis</t>
  </si>
  <si>
    <t>Sapium lauroceraus</t>
  </si>
  <si>
    <t>Daphnopsis philippiana</t>
  </si>
  <si>
    <t>Palicourea crocea</t>
  </si>
  <si>
    <t>Brunellia comocladifola</t>
  </si>
  <si>
    <t>Scoresheet reproduced from Wolfe's Data Files, 103-site Database.</t>
  </si>
  <si>
    <t>66°48'29"W</t>
  </si>
  <si>
    <t>18°09'24"N</t>
  </si>
  <si>
    <t>1050-1100 m</t>
  </si>
  <si>
    <t>16.02.1991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</si>
</sst>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0" fillId="0" borderId="0" xfId="0" applyFill="1" applyBorder="1" applyAlignment="1">
      <alignment/>
    </xf>
    <xf numFmtId="17" fontId="22" fillId="8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bottomRight" state="split"/>
      <selection pane="topLeft" activeCell="X3" sqref="X3"/>
      <selection pane="topRight" activeCell="I2" sqref="I2"/>
      <selection pane="bottomLeft" activeCell="A4" sqref="A4"/>
      <selection pane="bottomRight" activeCell="D4" sqref="D4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93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/>
      <c r="B3" s="49" t="s">
        <v>59</v>
      </c>
      <c r="C3" s="49"/>
      <c r="D3" s="50" t="s">
        <v>95</v>
      </c>
      <c r="E3" s="51" t="s">
        <v>94</v>
      </c>
      <c r="F3" s="50" t="s">
        <v>96</v>
      </c>
      <c r="G3" s="52" t="s">
        <v>97</v>
      </c>
      <c r="H3" s="48">
        <f>AQ114</f>
        <v>1</v>
      </c>
      <c r="I3" s="66">
        <v>38411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60</v>
      </c>
      <c r="C7">
        <v>1</v>
      </c>
      <c r="D7" s="58"/>
      <c r="E7">
        <v>1</v>
      </c>
      <c r="J7" s="58"/>
      <c r="M7">
        <v>0.33</v>
      </c>
      <c r="N7">
        <v>0.33</v>
      </c>
      <c r="O7">
        <v>0.33</v>
      </c>
      <c r="S7" s="58"/>
      <c r="U7">
        <v>0.5</v>
      </c>
      <c r="V7">
        <v>0.5</v>
      </c>
      <c r="W7" s="58"/>
      <c r="Y7">
        <v>0.5</v>
      </c>
      <c r="Z7" s="58">
        <v>0.5</v>
      </c>
      <c r="AC7">
        <v>0.33</v>
      </c>
      <c r="AD7">
        <v>0.33</v>
      </c>
      <c r="AE7" s="58">
        <v>0.33</v>
      </c>
      <c r="AF7" s="65">
        <v>0.5</v>
      </c>
      <c r="AG7" s="65">
        <v>0.5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1</v>
      </c>
      <c r="BB7">
        <f t="shared" si="2"/>
        <v>1</v>
      </c>
      <c r="BC7">
        <f t="shared" si="2"/>
        <v>1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1</v>
      </c>
      <c r="BS7">
        <f t="shared" si="4"/>
        <v>1</v>
      </c>
      <c r="BT7">
        <f t="shared" si="4"/>
        <v>1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61</v>
      </c>
      <c r="C8">
        <v>1</v>
      </c>
      <c r="D8" s="55"/>
      <c r="F8">
        <v>0.5</v>
      </c>
      <c r="H8">
        <v>1</v>
      </c>
      <c r="J8" s="55"/>
      <c r="M8">
        <v>0.25</v>
      </c>
      <c r="N8">
        <v>0.25</v>
      </c>
      <c r="O8">
        <v>0.25</v>
      </c>
      <c r="P8">
        <v>0.25</v>
      </c>
      <c r="S8" s="55"/>
      <c r="W8" s="55">
        <v>1</v>
      </c>
      <c r="Y8">
        <v>1</v>
      </c>
      <c r="Z8" s="55"/>
      <c r="AB8">
        <v>0.5</v>
      </c>
      <c r="AC8">
        <v>0.5</v>
      </c>
      <c r="AE8" s="55"/>
      <c r="AG8">
        <v>0.5</v>
      </c>
      <c r="AH8" s="55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1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62</v>
      </c>
      <c r="C9">
        <v>1</v>
      </c>
      <c r="D9" s="55"/>
      <c r="E9">
        <v>1</v>
      </c>
      <c r="J9" s="55"/>
      <c r="L9">
        <v>0.25</v>
      </c>
      <c r="M9">
        <v>0.25</v>
      </c>
      <c r="N9">
        <v>0.25</v>
      </c>
      <c r="O9">
        <v>0.25</v>
      </c>
      <c r="S9" s="55"/>
      <c r="W9" s="55">
        <v>1</v>
      </c>
      <c r="Y9">
        <v>0.5</v>
      </c>
      <c r="Z9" s="55">
        <v>0.5</v>
      </c>
      <c r="AB9">
        <v>0.5</v>
      </c>
      <c r="AC9">
        <v>0.5</v>
      </c>
      <c r="AE9" s="55"/>
      <c r="AH9" s="55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1</v>
      </c>
      <c r="BA9">
        <f t="shared" si="20"/>
        <v>1</v>
      </c>
      <c r="BB9">
        <f t="shared" si="21"/>
        <v>1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1</v>
      </c>
      <c r="BN9">
        <f t="shared" si="33"/>
        <v>1</v>
      </c>
      <c r="BO9">
        <f t="shared" si="34"/>
        <v>0</v>
      </c>
      <c r="BP9">
        <f t="shared" si="35"/>
        <v>1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0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63</v>
      </c>
      <c r="C10">
        <v>1</v>
      </c>
      <c r="D10" s="55"/>
      <c r="E10">
        <v>1</v>
      </c>
      <c r="J10" s="55"/>
      <c r="P10">
        <v>0.33</v>
      </c>
      <c r="Q10">
        <v>0.33</v>
      </c>
      <c r="R10">
        <v>0.33</v>
      </c>
      <c r="S10" s="55"/>
      <c r="W10" s="55">
        <v>1</v>
      </c>
      <c r="Z10" s="55">
        <v>1</v>
      </c>
      <c r="AB10">
        <v>0.5</v>
      </c>
      <c r="AC10">
        <v>0.5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1</v>
      </c>
      <c r="BE10">
        <f t="shared" si="24"/>
        <v>1</v>
      </c>
      <c r="BF10">
        <f t="shared" si="25"/>
        <v>1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64</v>
      </c>
      <c r="C11">
        <v>1</v>
      </c>
      <c r="D11" s="55"/>
      <c r="E11">
        <v>1</v>
      </c>
      <c r="J11" s="55"/>
      <c r="L11">
        <v>0.25</v>
      </c>
      <c r="M11">
        <v>0.25</v>
      </c>
      <c r="N11">
        <v>0.25</v>
      </c>
      <c r="O11">
        <v>0.25</v>
      </c>
      <c r="S11" s="55"/>
      <c r="T11">
        <v>1</v>
      </c>
      <c r="U11">
        <v>1</v>
      </c>
      <c r="W11" s="55"/>
      <c r="Z11" s="55">
        <v>1</v>
      </c>
      <c r="AB11">
        <v>0.5</v>
      </c>
      <c r="AC11">
        <v>0.5</v>
      </c>
      <c r="AE11" s="55"/>
      <c r="AF11">
        <v>0.5</v>
      </c>
      <c r="AG11">
        <v>0.5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1</v>
      </c>
      <c r="BA11">
        <f t="shared" si="20"/>
        <v>1</v>
      </c>
      <c r="BB11">
        <f t="shared" si="21"/>
        <v>1</v>
      </c>
      <c r="BC11">
        <f t="shared" si="22"/>
        <v>1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1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1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65</v>
      </c>
      <c r="C12">
        <v>1</v>
      </c>
      <c r="D12" s="55"/>
      <c r="E12">
        <v>1</v>
      </c>
      <c r="J12" s="55"/>
      <c r="N12">
        <v>0.33</v>
      </c>
      <c r="O12">
        <v>0.33</v>
      </c>
      <c r="P12">
        <v>0.33</v>
      </c>
      <c r="S12" s="55"/>
      <c r="U12">
        <v>0.33</v>
      </c>
      <c r="V12">
        <v>0.33</v>
      </c>
      <c r="W12" s="55">
        <v>0.33</v>
      </c>
      <c r="Y12">
        <v>0.5</v>
      </c>
      <c r="Z12" s="55">
        <v>0.5</v>
      </c>
      <c r="AB12">
        <v>0.33</v>
      </c>
      <c r="AC12">
        <v>0.33</v>
      </c>
      <c r="AD12">
        <v>0.33</v>
      </c>
      <c r="AE12" s="55"/>
      <c r="AF12" s="65">
        <v>0.5</v>
      </c>
      <c r="AG12" s="65">
        <v>0.5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1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1</v>
      </c>
      <c r="BS12">
        <f t="shared" si="38"/>
        <v>0</v>
      </c>
      <c r="BT12">
        <f t="shared" si="39"/>
        <v>1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66</v>
      </c>
      <c r="C13">
        <v>1</v>
      </c>
      <c r="D13" s="55"/>
      <c r="E13">
        <v>1</v>
      </c>
      <c r="J13" s="55"/>
      <c r="N13">
        <v>0.33</v>
      </c>
      <c r="O13">
        <v>0.33</v>
      </c>
      <c r="P13">
        <v>0.33</v>
      </c>
      <c r="S13" s="55"/>
      <c r="U13">
        <v>1</v>
      </c>
      <c r="W13" s="55"/>
      <c r="Z13" s="55">
        <v>1</v>
      </c>
      <c r="AB13">
        <v>0.5</v>
      </c>
      <c r="AC13">
        <v>0.5</v>
      </c>
      <c r="AE13" s="55"/>
      <c r="AF13">
        <v>0.5</v>
      </c>
      <c r="AG13" s="65">
        <v>0.5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1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67</v>
      </c>
      <c r="C14">
        <v>1</v>
      </c>
      <c r="D14" s="55"/>
      <c r="E14">
        <v>1</v>
      </c>
      <c r="J14" s="55"/>
      <c r="N14">
        <v>0.5</v>
      </c>
      <c r="O14">
        <v>0.5</v>
      </c>
      <c r="S14" s="55"/>
      <c r="T14">
        <v>1</v>
      </c>
      <c r="U14">
        <v>0.5</v>
      </c>
      <c r="W14" s="55">
        <v>0.5</v>
      </c>
      <c r="Y14">
        <v>0.5</v>
      </c>
      <c r="Z14" s="55">
        <v>0.5</v>
      </c>
      <c r="AB14">
        <v>0.5</v>
      </c>
      <c r="AC14">
        <v>0.5</v>
      </c>
      <c r="AE14" s="55"/>
      <c r="AF14">
        <v>0.5</v>
      </c>
      <c r="AG14" s="65">
        <v>0.5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1</v>
      </c>
      <c r="BI14">
        <f t="shared" si="28"/>
        <v>1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1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68</v>
      </c>
      <c r="C15">
        <v>1</v>
      </c>
      <c r="D15" s="55"/>
      <c r="E15">
        <v>1</v>
      </c>
      <c r="J15" s="55"/>
      <c r="P15">
        <v>0.33</v>
      </c>
      <c r="Q15">
        <v>0.33</v>
      </c>
      <c r="R15">
        <v>0.33</v>
      </c>
      <c r="S15" s="55"/>
      <c r="V15">
        <v>0.5</v>
      </c>
      <c r="W15" s="55">
        <v>0.5</v>
      </c>
      <c r="X15">
        <v>0.5</v>
      </c>
      <c r="Y15">
        <v>0.5</v>
      </c>
      <c r="Z15" s="55"/>
      <c r="AC15">
        <v>0.5</v>
      </c>
      <c r="AD15">
        <v>0.5</v>
      </c>
      <c r="AE15" s="55"/>
      <c r="AG15" s="65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1</v>
      </c>
      <c r="BE15">
        <f t="shared" si="24"/>
        <v>1</v>
      </c>
      <c r="BF15">
        <f t="shared" si="25"/>
        <v>1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1</v>
      </c>
      <c r="BL15">
        <f t="shared" si="31"/>
        <v>1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1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69</v>
      </c>
      <c r="C16">
        <v>1</v>
      </c>
      <c r="D16" s="55"/>
      <c r="E16">
        <v>1</v>
      </c>
      <c r="J16" s="55"/>
      <c r="N16">
        <v>0.33</v>
      </c>
      <c r="O16">
        <v>0.33</v>
      </c>
      <c r="P16">
        <v>0.33</v>
      </c>
      <c r="S16" s="55"/>
      <c r="T16">
        <v>1</v>
      </c>
      <c r="U16">
        <v>1</v>
      </c>
      <c r="W16" s="55"/>
      <c r="X16">
        <v>1</v>
      </c>
      <c r="Z16" s="55"/>
      <c r="AA16">
        <v>1</v>
      </c>
      <c r="AE16" s="55"/>
      <c r="AH16" s="55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1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1</v>
      </c>
      <c r="BM16">
        <f t="shared" si="32"/>
        <v>0</v>
      </c>
      <c r="BN16">
        <f t="shared" si="33"/>
        <v>0</v>
      </c>
      <c r="BO16">
        <f t="shared" si="34"/>
        <v>1</v>
      </c>
      <c r="BP16">
        <f t="shared" si="35"/>
        <v>0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70</v>
      </c>
      <c r="C17">
        <v>1</v>
      </c>
      <c r="D17" s="55"/>
      <c r="E17">
        <v>1</v>
      </c>
      <c r="J17" s="55"/>
      <c r="O17">
        <v>0.2</v>
      </c>
      <c r="P17">
        <v>0.2</v>
      </c>
      <c r="Q17">
        <v>0.2</v>
      </c>
      <c r="R17">
        <v>0.2</v>
      </c>
      <c r="S17" s="55">
        <v>0.2</v>
      </c>
      <c r="U17">
        <v>1</v>
      </c>
      <c r="W17" s="55"/>
      <c r="Y17">
        <v>1</v>
      </c>
      <c r="Z17" s="55"/>
      <c r="AB17">
        <v>1</v>
      </c>
      <c r="AE17" s="55"/>
      <c r="AG17">
        <v>1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1</v>
      </c>
      <c r="BF17">
        <f t="shared" si="25"/>
        <v>1</v>
      </c>
      <c r="BG17">
        <f t="shared" si="26"/>
        <v>1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71</v>
      </c>
      <c r="C18">
        <v>1</v>
      </c>
      <c r="D18" s="55"/>
      <c r="E18">
        <v>1</v>
      </c>
      <c r="J18" s="55"/>
      <c r="O18">
        <v>0.5</v>
      </c>
      <c r="P18">
        <v>0.5</v>
      </c>
      <c r="S18" s="55"/>
      <c r="T18">
        <v>1</v>
      </c>
      <c r="U18">
        <v>0.5</v>
      </c>
      <c r="W18" s="55">
        <v>0.5</v>
      </c>
      <c r="Y18">
        <v>0.5</v>
      </c>
      <c r="Z18" s="55">
        <v>0.5</v>
      </c>
      <c r="AB18">
        <v>0.5</v>
      </c>
      <c r="AC18">
        <v>0.5</v>
      </c>
      <c r="AE18" s="55"/>
      <c r="AG18">
        <v>1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1</v>
      </c>
      <c r="BI18">
        <f t="shared" si="28"/>
        <v>1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72</v>
      </c>
      <c r="C19">
        <v>0.5</v>
      </c>
      <c r="D19" s="55">
        <v>0.5</v>
      </c>
      <c r="E19">
        <v>1</v>
      </c>
      <c r="J19" s="55"/>
      <c r="O19">
        <v>0.33</v>
      </c>
      <c r="P19">
        <v>0.33</v>
      </c>
      <c r="Q19">
        <v>0.33</v>
      </c>
      <c r="S19" s="55"/>
      <c r="U19">
        <v>0.5</v>
      </c>
      <c r="W19" s="55">
        <v>0.5</v>
      </c>
      <c r="Z19" s="55">
        <v>1</v>
      </c>
      <c r="AB19">
        <v>1</v>
      </c>
      <c r="AE19" s="55"/>
      <c r="AF19">
        <v>0.33</v>
      </c>
      <c r="AG19">
        <v>0.33</v>
      </c>
      <c r="AH19" s="55">
        <v>0.33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1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1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73</v>
      </c>
      <c r="C20">
        <v>1</v>
      </c>
      <c r="D20" s="55"/>
      <c r="E20">
        <v>1</v>
      </c>
      <c r="J20" s="55"/>
      <c r="M20">
        <v>0.5</v>
      </c>
      <c r="N20">
        <v>0.5</v>
      </c>
      <c r="S20" s="55"/>
      <c r="U20">
        <v>0.5</v>
      </c>
      <c r="W20" s="55">
        <v>0.5</v>
      </c>
      <c r="Z20" s="55">
        <v>1</v>
      </c>
      <c r="AB20">
        <v>0.5</v>
      </c>
      <c r="AC20">
        <v>0.5</v>
      </c>
      <c r="AE20" s="55"/>
      <c r="AG20">
        <v>0.5</v>
      </c>
      <c r="AH20" s="55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1</v>
      </c>
      <c r="BB20">
        <f t="shared" si="21"/>
        <v>1</v>
      </c>
      <c r="BC20">
        <f t="shared" si="22"/>
        <v>0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74</v>
      </c>
      <c r="C21">
        <v>1</v>
      </c>
      <c r="D21" s="55"/>
      <c r="E21">
        <v>1</v>
      </c>
      <c r="J21" s="55"/>
      <c r="O21">
        <v>0.33</v>
      </c>
      <c r="P21">
        <v>0.33</v>
      </c>
      <c r="Q21">
        <v>0.33</v>
      </c>
      <c r="S21" s="55"/>
      <c r="U21">
        <v>0.5</v>
      </c>
      <c r="W21" s="55">
        <v>0.5</v>
      </c>
      <c r="Y21">
        <v>0.5</v>
      </c>
      <c r="Z21" s="55">
        <v>0.5</v>
      </c>
      <c r="AB21">
        <v>0.5</v>
      </c>
      <c r="AC21">
        <v>0.5</v>
      </c>
      <c r="AE21" s="55"/>
      <c r="AG21">
        <v>0.5</v>
      </c>
      <c r="AH21" s="55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75</v>
      </c>
      <c r="C22">
        <v>1</v>
      </c>
      <c r="D22" s="55"/>
      <c r="H22">
        <v>1</v>
      </c>
      <c r="J22" s="55"/>
      <c r="N22">
        <v>0.2</v>
      </c>
      <c r="O22">
        <v>0.2</v>
      </c>
      <c r="P22">
        <v>0.2</v>
      </c>
      <c r="Q22">
        <v>0.2</v>
      </c>
      <c r="R22">
        <v>0.2</v>
      </c>
      <c r="S22" s="55"/>
      <c r="V22">
        <v>0.5</v>
      </c>
      <c r="W22" s="55">
        <v>0.5</v>
      </c>
      <c r="Y22">
        <v>0.5</v>
      </c>
      <c r="Z22" s="55">
        <v>0.5</v>
      </c>
      <c r="AB22">
        <v>0.5</v>
      </c>
      <c r="AC22">
        <v>0.5</v>
      </c>
      <c r="AE22" s="55"/>
      <c r="AF22">
        <v>0.5</v>
      </c>
      <c r="AG22">
        <v>0.5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0</v>
      </c>
      <c r="AU22">
        <f t="shared" si="14"/>
        <v>0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1</v>
      </c>
      <c r="BC22">
        <f t="shared" si="22"/>
        <v>1</v>
      </c>
      <c r="BD22">
        <f t="shared" si="23"/>
        <v>1</v>
      </c>
      <c r="BE22">
        <f t="shared" si="24"/>
        <v>1</v>
      </c>
      <c r="BF22">
        <f t="shared" si="25"/>
        <v>1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1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1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76</v>
      </c>
      <c r="C23">
        <v>1</v>
      </c>
      <c r="D23" s="55"/>
      <c r="E23">
        <v>1</v>
      </c>
      <c r="J23" s="55"/>
      <c r="N23">
        <v>0.33</v>
      </c>
      <c r="O23">
        <v>0.33</v>
      </c>
      <c r="P23">
        <v>0.33</v>
      </c>
      <c r="S23" s="55"/>
      <c r="T23">
        <v>1</v>
      </c>
      <c r="U23">
        <v>1</v>
      </c>
      <c r="W23" s="55"/>
      <c r="Y23">
        <v>0.5</v>
      </c>
      <c r="Z23" s="55">
        <v>0.5</v>
      </c>
      <c r="AB23">
        <v>1</v>
      </c>
      <c r="AE23" s="55"/>
      <c r="AG23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1</v>
      </c>
      <c r="BC23">
        <f t="shared" si="22"/>
        <v>1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1</v>
      </c>
      <c r="BI23">
        <f t="shared" si="28"/>
        <v>1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77</v>
      </c>
      <c r="C24">
        <v>1</v>
      </c>
      <c r="D24" s="55"/>
      <c r="E24">
        <v>1</v>
      </c>
      <c r="J24" s="55"/>
      <c r="N24">
        <v>0.5</v>
      </c>
      <c r="O24">
        <v>0.5</v>
      </c>
      <c r="S24" s="55"/>
      <c r="U24">
        <v>1</v>
      </c>
      <c r="W24" s="55"/>
      <c r="X24">
        <v>0.5</v>
      </c>
      <c r="Y24">
        <v>0.5</v>
      </c>
      <c r="Z24" s="55"/>
      <c r="AB24">
        <v>1</v>
      </c>
      <c r="AE24" s="55"/>
      <c r="AG24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1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78</v>
      </c>
      <c r="C25">
        <v>1</v>
      </c>
      <c r="D25" s="55"/>
      <c r="E25">
        <v>1</v>
      </c>
      <c r="J25" s="55"/>
      <c r="O25">
        <v>0.5</v>
      </c>
      <c r="P25">
        <v>0.5</v>
      </c>
      <c r="S25" s="55"/>
      <c r="U25">
        <v>0.5</v>
      </c>
      <c r="W25" s="55">
        <v>0.5</v>
      </c>
      <c r="Y25">
        <v>1</v>
      </c>
      <c r="Z25" s="55"/>
      <c r="AB25">
        <v>0.5</v>
      </c>
      <c r="AC25">
        <v>0.5</v>
      </c>
      <c r="AE25" s="55"/>
      <c r="AG25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79</v>
      </c>
      <c r="C26">
        <v>1</v>
      </c>
      <c r="D26" s="55"/>
      <c r="F26">
        <v>1</v>
      </c>
      <c r="G26">
        <v>1</v>
      </c>
      <c r="H26">
        <v>1</v>
      </c>
      <c r="J26" s="55"/>
      <c r="N26">
        <v>0.5</v>
      </c>
      <c r="O26">
        <v>0.5</v>
      </c>
      <c r="S26" s="55"/>
      <c r="U26">
        <v>1</v>
      </c>
      <c r="W26" s="55"/>
      <c r="Y26">
        <v>1</v>
      </c>
      <c r="Z26" s="55"/>
      <c r="AB26">
        <v>1</v>
      </c>
      <c r="AE26" s="55"/>
      <c r="AG26">
        <v>0.5</v>
      </c>
      <c r="AH26" s="55">
        <v>0.5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1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80</v>
      </c>
      <c r="C27">
        <v>1</v>
      </c>
      <c r="D27" s="55"/>
      <c r="E27">
        <v>1</v>
      </c>
      <c r="J27" s="55"/>
      <c r="P27">
        <v>0.25</v>
      </c>
      <c r="Q27">
        <v>0.25</v>
      </c>
      <c r="R27">
        <v>0.25</v>
      </c>
      <c r="S27" s="55">
        <v>0.25</v>
      </c>
      <c r="U27">
        <v>1</v>
      </c>
      <c r="W27" s="55"/>
      <c r="X27">
        <v>0.5</v>
      </c>
      <c r="Y27">
        <v>0.5</v>
      </c>
      <c r="Z27" s="55"/>
      <c r="AA27">
        <v>0.5</v>
      </c>
      <c r="AB27">
        <v>0.5</v>
      </c>
      <c r="AE27" s="55"/>
      <c r="AG27">
        <v>0.5</v>
      </c>
      <c r="AH27" s="55">
        <v>0.5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1</v>
      </c>
      <c r="BE27">
        <f t="shared" si="24"/>
        <v>1</v>
      </c>
      <c r="BF27">
        <f t="shared" si="25"/>
        <v>1</v>
      </c>
      <c r="BG27">
        <f t="shared" si="26"/>
        <v>1</v>
      </c>
      <c r="BH27">
        <f t="shared" si="27"/>
        <v>0</v>
      </c>
      <c r="BI27">
        <f t="shared" si="28"/>
        <v>1</v>
      </c>
      <c r="BJ27">
        <f t="shared" si="29"/>
        <v>0</v>
      </c>
      <c r="BK27">
        <f t="shared" si="30"/>
        <v>0</v>
      </c>
      <c r="BL27">
        <f t="shared" si="31"/>
        <v>1</v>
      </c>
      <c r="BM27">
        <f t="shared" si="32"/>
        <v>1</v>
      </c>
      <c r="BN27">
        <f t="shared" si="33"/>
        <v>0</v>
      </c>
      <c r="BO27">
        <f t="shared" si="34"/>
        <v>1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81</v>
      </c>
      <c r="C28">
        <v>1</v>
      </c>
      <c r="D28" s="55"/>
      <c r="E28">
        <v>1</v>
      </c>
      <c r="J28" s="55"/>
      <c r="O28">
        <v>0.33</v>
      </c>
      <c r="P28">
        <v>0.33</v>
      </c>
      <c r="Q28">
        <v>0.33</v>
      </c>
      <c r="S28" s="55"/>
      <c r="T28" s="65">
        <v>1</v>
      </c>
      <c r="U28" s="65">
        <v>1</v>
      </c>
      <c r="W28" s="55"/>
      <c r="X28">
        <v>0.5</v>
      </c>
      <c r="Y28">
        <v>0.5</v>
      </c>
      <c r="Z28" s="55"/>
      <c r="AB28">
        <v>1</v>
      </c>
      <c r="AE28" s="55"/>
      <c r="AG28">
        <v>0.5</v>
      </c>
      <c r="AH28" s="55">
        <v>0.5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1</v>
      </c>
      <c r="BF28">
        <f t="shared" si="25"/>
        <v>0</v>
      </c>
      <c r="BG28">
        <f t="shared" si="26"/>
        <v>0</v>
      </c>
      <c r="BH28">
        <f t="shared" si="27"/>
        <v>1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1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82</v>
      </c>
      <c r="C29">
        <v>1</v>
      </c>
      <c r="D29" s="55"/>
      <c r="E29">
        <v>1</v>
      </c>
      <c r="J29" s="55"/>
      <c r="N29">
        <v>0.33</v>
      </c>
      <c r="O29">
        <v>0.33</v>
      </c>
      <c r="P29">
        <v>0.33</v>
      </c>
      <c r="S29" s="55"/>
      <c r="T29">
        <v>1</v>
      </c>
      <c r="U29" s="65">
        <v>1</v>
      </c>
      <c r="W29" s="55"/>
      <c r="Y29">
        <v>0.5</v>
      </c>
      <c r="Z29" s="55">
        <v>0.5</v>
      </c>
      <c r="AB29">
        <v>1</v>
      </c>
      <c r="AE29" s="55"/>
      <c r="AF29">
        <v>0.33</v>
      </c>
      <c r="AG29">
        <v>0.33</v>
      </c>
      <c r="AH29" s="55">
        <v>0.33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1</v>
      </c>
      <c r="BC29">
        <f t="shared" si="22"/>
        <v>1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1</v>
      </c>
      <c r="BI29">
        <f t="shared" si="28"/>
        <v>1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1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1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83</v>
      </c>
      <c r="C30">
        <v>1</v>
      </c>
      <c r="D30" s="55"/>
      <c r="E30">
        <v>1</v>
      </c>
      <c r="J30" s="55"/>
      <c r="O30">
        <v>0.33</v>
      </c>
      <c r="P30">
        <v>0.33</v>
      </c>
      <c r="Q30">
        <v>0.33</v>
      </c>
      <c r="S30" s="55"/>
      <c r="U30" s="65">
        <v>1</v>
      </c>
      <c r="W30" s="55"/>
      <c r="Y30">
        <v>0.5</v>
      </c>
      <c r="Z30" s="55">
        <v>0.5</v>
      </c>
      <c r="AB30">
        <v>0.5</v>
      </c>
      <c r="AC30">
        <v>0.5</v>
      </c>
      <c r="AE30" s="55"/>
      <c r="AG30">
        <v>0.5</v>
      </c>
      <c r="AH30" s="55">
        <v>0.5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1</v>
      </c>
      <c r="BE30">
        <f t="shared" si="24"/>
        <v>1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1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1</v>
      </c>
      <c r="BN30">
        <f t="shared" si="33"/>
        <v>1</v>
      </c>
      <c r="BO30">
        <f t="shared" si="34"/>
        <v>0</v>
      </c>
      <c r="BP30">
        <f t="shared" si="35"/>
        <v>1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84</v>
      </c>
      <c r="C31">
        <v>1</v>
      </c>
      <c r="D31" s="55"/>
      <c r="H31">
        <v>1</v>
      </c>
      <c r="J31" s="55"/>
      <c r="O31">
        <v>0.5</v>
      </c>
      <c r="P31">
        <v>0.5</v>
      </c>
      <c r="S31" s="55"/>
      <c r="V31">
        <v>0.5</v>
      </c>
      <c r="W31" s="55">
        <v>0.5</v>
      </c>
      <c r="Z31" s="55">
        <v>1</v>
      </c>
      <c r="AC31">
        <v>1</v>
      </c>
      <c r="AE31" s="55"/>
      <c r="AH31" s="55">
        <v>1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1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1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1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85</v>
      </c>
      <c r="C32">
        <v>1</v>
      </c>
      <c r="D32" s="55"/>
      <c r="H32">
        <v>1</v>
      </c>
      <c r="J32" s="55"/>
      <c r="N32">
        <v>0.33</v>
      </c>
      <c r="O32">
        <v>0.33</v>
      </c>
      <c r="P32">
        <v>0.33</v>
      </c>
      <c r="S32" s="55"/>
      <c r="V32">
        <v>0.5</v>
      </c>
      <c r="W32" s="55">
        <v>0.5</v>
      </c>
      <c r="Y32">
        <v>1</v>
      </c>
      <c r="Z32" s="55"/>
      <c r="AC32">
        <v>0.5</v>
      </c>
      <c r="AD32">
        <v>0.5</v>
      </c>
      <c r="AE32" s="55"/>
      <c r="AG32">
        <v>0.5</v>
      </c>
      <c r="AH32" s="55">
        <v>0.5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1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1</v>
      </c>
      <c r="BC32">
        <f t="shared" si="22"/>
        <v>1</v>
      </c>
      <c r="BD32">
        <f t="shared" si="23"/>
        <v>1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1</v>
      </c>
      <c r="BK32">
        <f t="shared" si="30"/>
        <v>1</v>
      </c>
      <c r="BL32">
        <f t="shared" si="31"/>
        <v>0</v>
      </c>
      <c r="BM32">
        <f t="shared" si="32"/>
        <v>1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1</v>
      </c>
      <c r="BR32">
        <f t="shared" si="37"/>
        <v>1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1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86</v>
      </c>
      <c r="C33">
        <v>1</v>
      </c>
      <c r="D33" s="55"/>
      <c r="F33">
        <v>1</v>
      </c>
      <c r="G33">
        <v>0.5</v>
      </c>
      <c r="H33">
        <v>1</v>
      </c>
      <c r="J33" s="55"/>
      <c r="Q33">
        <v>0.33</v>
      </c>
      <c r="R33">
        <v>0.33</v>
      </c>
      <c r="S33" s="55">
        <v>0.33</v>
      </c>
      <c r="U33">
        <v>1</v>
      </c>
      <c r="W33" s="55"/>
      <c r="X33">
        <v>0.5</v>
      </c>
      <c r="Y33">
        <v>0.5</v>
      </c>
      <c r="Z33" s="55"/>
      <c r="AB33">
        <v>1</v>
      </c>
      <c r="AE33" s="55"/>
      <c r="AH33" s="55">
        <v>1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1</v>
      </c>
      <c r="AU33">
        <f t="shared" si="14"/>
        <v>1</v>
      </c>
      <c r="AV33">
        <f t="shared" si="15"/>
        <v>1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1</v>
      </c>
      <c r="BF33">
        <f t="shared" si="25"/>
        <v>1</v>
      </c>
      <c r="BG33">
        <f t="shared" si="26"/>
        <v>1</v>
      </c>
      <c r="BH33">
        <f t="shared" si="27"/>
        <v>0</v>
      </c>
      <c r="BI33">
        <f t="shared" si="28"/>
        <v>1</v>
      </c>
      <c r="BJ33">
        <f t="shared" si="29"/>
        <v>0</v>
      </c>
      <c r="BK33">
        <f t="shared" si="30"/>
        <v>0</v>
      </c>
      <c r="BL33">
        <f t="shared" si="31"/>
        <v>1</v>
      </c>
      <c r="BM33">
        <f t="shared" si="32"/>
        <v>1</v>
      </c>
      <c r="BN33">
        <f t="shared" si="33"/>
        <v>0</v>
      </c>
      <c r="BO33">
        <f t="shared" si="34"/>
        <v>0</v>
      </c>
      <c r="BP33">
        <f t="shared" si="35"/>
        <v>1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1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87</v>
      </c>
      <c r="C34">
        <v>1</v>
      </c>
      <c r="D34" s="55"/>
      <c r="E34">
        <v>1</v>
      </c>
      <c r="J34" s="55"/>
      <c r="O34">
        <v>0.2</v>
      </c>
      <c r="P34">
        <v>0.2</v>
      </c>
      <c r="Q34">
        <v>0.2</v>
      </c>
      <c r="R34">
        <v>0.2</v>
      </c>
      <c r="S34" s="55">
        <v>0.2</v>
      </c>
      <c r="U34">
        <v>1</v>
      </c>
      <c r="W34" s="55"/>
      <c r="Y34">
        <v>1</v>
      </c>
      <c r="Z34" s="55"/>
      <c r="AB34">
        <v>0.5</v>
      </c>
      <c r="AC34">
        <v>0.5</v>
      </c>
      <c r="AE34" s="55"/>
      <c r="AF34">
        <v>0.33</v>
      </c>
      <c r="AG34">
        <v>0.33</v>
      </c>
      <c r="AH34" s="55">
        <v>0.33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1</v>
      </c>
      <c r="BE34">
        <f t="shared" si="24"/>
        <v>1</v>
      </c>
      <c r="BF34">
        <f t="shared" si="25"/>
        <v>1</v>
      </c>
      <c r="BG34">
        <f t="shared" si="26"/>
        <v>1</v>
      </c>
      <c r="BH34">
        <f t="shared" si="27"/>
        <v>0</v>
      </c>
      <c r="BI34">
        <f t="shared" si="28"/>
        <v>1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1</v>
      </c>
      <c r="BN34">
        <f t="shared" si="33"/>
        <v>0</v>
      </c>
      <c r="BO34">
        <f t="shared" si="34"/>
        <v>0</v>
      </c>
      <c r="BP34">
        <f t="shared" si="35"/>
        <v>1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1</v>
      </c>
      <c r="BU34">
        <f t="shared" si="40"/>
        <v>1</v>
      </c>
      <c r="BV34">
        <f t="shared" si="41"/>
        <v>1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88</v>
      </c>
      <c r="C35">
        <v>1</v>
      </c>
      <c r="D35" s="55"/>
      <c r="E35">
        <v>1</v>
      </c>
      <c r="J35" s="55"/>
      <c r="P35">
        <v>0.33</v>
      </c>
      <c r="Q35">
        <v>0.33</v>
      </c>
      <c r="R35">
        <v>0.33</v>
      </c>
      <c r="S35" s="55"/>
      <c r="U35">
        <v>1</v>
      </c>
      <c r="W35" s="55"/>
      <c r="Z35" s="55">
        <v>1</v>
      </c>
      <c r="AB35">
        <v>1</v>
      </c>
      <c r="AE35" s="55"/>
      <c r="AG35">
        <v>1</v>
      </c>
      <c r="AH35" s="55"/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1</v>
      </c>
      <c r="BE35">
        <f t="shared" si="24"/>
        <v>1</v>
      </c>
      <c r="BF35">
        <f t="shared" si="25"/>
        <v>1</v>
      </c>
      <c r="BG35">
        <f t="shared" si="26"/>
        <v>0</v>
      </c>
      <c r="BH35">
        <f t="shared" si="27"/>
        <v>0</v>
      </c>
      <c r="BI35">
        <f t="shared" si="28"/>
        <v>1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1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89</v>
      </c>
      <c r="C36">
        <v>1</v>
      </c>
      <c r="D36" s="55"/>
      <c r="H36">
        <v>1</v>
      </c>
      <c r="J36" s="55"/>
      <c r="N36">
        <v>0.33</v>
      </c>
      <c r="O36">
        <v>0.33</v>
      </c>
      <c r="P36">
        <v>0.33</v>
      </c>
      <c r="S36" s="55"/>
      <c r="T36">
        <v>1</v>
      </c>
      <c r="U36">
        <v>1</v>
      </c>
      <c r="W36" s="55"/>
      <c r="Y36">
        <v>1</v>
      </c>
      <c r="Z36" s="55"/>
      <c r="AB36">
        <v>0.5</v>
      </c>
      <c r="AC36">
        <v>0.5</v>
      </c>
      <c r="AE36" s="55"/>
      <c r="AF36">
        <v>0.33</v>
      </c>
      <c r="AG36">
        <v>0.33</v>
      </c>
      <c r="AH36" s="55">
        <v>0.33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1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1</v>
      </c>
      <c r="BC36">
        <f t="shared" si="22"/>
        <v>1</v>
      </c>
      <c r="BD36">
        <f t="shared" si="23"/>
        <v>1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1</v>
      </c>
      <c r="BI36">
        <f t="shared" si="28"/>
        <v>1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1</v>
      </c>
      <c r="BN36">
        <f t="shared" si="33"/>
        <v>0</v>
      </c>
      <c r="BO36">
        <f t="shared" si="34"/>
        <v>0</v>
      </c>
      <c r="BP36">
        <f t="shared" si="35"/>
        <v>1</v>
      </c>
      <c r="BQ36">
        <f t="shared" si="36"/>
        <v>1</v>
      </c>
      <c r="BR36">
        <f t="shared" si="37"/>
        <v>0</v>
      </c>
      <c r="BS36">
        <f t="shared" si="38"/>
        <v>0</v>
      </c>
      <c r="BT36">
        <f t="shared" si="39"/>
        <v>1</v>
      </c>
      <c r="BU36">
        <f t="shared" si="40"/>
        <v>1</v>
      </c>
      <c r="BV36">
        <f t="shared" si="41"/>
        <v>1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55" t="s">
        <v>90</v>
      </c>
      <c r="C37">
        <v>1</v>
      </c>
      <c r="D37" s="55"/>
      <c r="E37">
        <v>1</v>
      </c>
      <c r="J37" s="55"/>
      <c r="O37">
        <v>0.33</v>
      </c>
      <c r="P37">
        <v>0.33</v>
      </c>
      <c r="Q37">
        <v>0.33</v>
      </c>
      <c r="S37" s="55"/>
      <c r="U37">
        <v>0.5</v>
      </c>
      <c r="W37" s="55">
        <v>0.5</v>
      </c>
      <c r="Y37">
        <v>0.5</v>
      </c>
      <c r="Z37" s="55">
        <v>0.5</v>
      </c>
      <c r="AA37" s="65"/>
      <c r="AB37" s="65">
        <v>0.5</v>
      </c>
      <c r="AC37" s="65">
        <v>0.5</v>
      </c>
      <c r="AE37" s="55"/>
      <c r="AF37">
        <v>0.33</v>
      </c>
      <c r="AG37">
        <v>0.33</v>
      </c>
      <c r="AH37" s="55">
        <v>0.33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1</v>
      </c>
      <c r="BD37">
        <f t="shared" si="23"/>
        <v>1</v>
      </c>
      <c r="BE37">
        <f t="shared" si="24"/>
        <v>1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1</v>
      </c>
      <c r="BJ37">
        <f t="shared" si="29"/>
        <v>0</v>
      </c>
      <c r="BK37">
        <f t="shared" si="30"/>
        <v>1</v>
      </c>
      <c r="BL37">
        <f t="shared" si="31"/>
        <v>0</v>
      </c>
      <c r="BM37">
        <f t="shared" si="32"/>
        <v>1</v>
      </c>
      <c r="BN37">
        <f t="shared" si="33"/>
        <v>1</v>
      </c>
      <c r="BO37">
        <f t="shared" si="34"/>
        <v>0</v>
      </c>
      <c r="BP37">
        <f t="shared" si="35"/>
        <v>1</v>
      </c>
      <c r="BQ37">
        <f t="shared" si="36"/>
        <v>1</v>
      </c>
      <c r="BR37">
        <f t="shared" si="37"/>
        <v>0</v>
      </c>
      <c r="BS37">
        <f t="shared" si="38"/>
        <v>0</v>
      </c>
      <c r="BT37">
        <f t="shared" si="39"/>
        <v>1</v>
      </c>
      <c r="BU37">
        <f t="shared" si="40"/>
        <v>1</v>
      </c>
      <c r="BV37">
        <f t="shared" si="41"/>
        <v>1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55" t="s">
        <v>91</v>
      </c>
      <c r="C38">
        <v>1</v>
      </c>
      <c r="D38" s="55"/>
      <c r="E38">
        <v>1</v>
      </c>
      <c r="J38" s="55"/>
      <c r="O38">
        <v>0.5</v>
      </c>
      <c r="P38">
        <v>0.5</v>
      </c>
      <c r="S38" s="55"/>
      <c r="V38">
        <v>0.5</v>
      </c>
      <c r="W38" s="55">
        <v>0.5</v>
      </c>
      <c r="Z38" s="55">
        <v>1</v>
      </c>
      <c r="AC38" s="65">
        <v>0.5</v>
      </c>
      <c r="AD38">
        <v>0.5</v>
      </c>
      <c r="AE38" s="55"/>
      <c r="AG38">
        <v>1</v>
      </c>
      <c r="AH38" s="55"/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1</v>
      </c>
      <c r="BD38">
        <f t="shared" si="23"/>
        <v>1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1</v>
      </c>
      <c r="BK38">
        <f t="shared" si="30"/>
        <v>1</v>
      </c>
      <c r="BL38">
        <f t="shared" si="31"/>
        <v>0</v>
      </c>
      <c r="BM38">
        <f t="shared" si="32"/>
        <v>0</v>
      </c>
      <c r="BN38">
        <f t="shared" si="33"/>
        <v>1</v>
      </c>
      <c r="BO38">
        <f t="shared" si="34"/>
        <v>0</v>
      </c>
      <c r="BP38">
        <f t="shared" si="35"/>
        <v>0</v>
      </c>
      <c r="BQ38">
        <f t="shared" si="36"/>
        <v>1</v>
      </c>
      <c r="BR38">
        <f t="shared" si="37"/>
        <v>1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s="55" t="s">
        <v>92</v>
      </c>
      <c r="C39">
        <v>1</v>
      </c>
      <c r="D39" s="55"/>
      <c r="F39">
        <v>1</v>
      </c>
      <c r="H39">
        <v>1</v>
      </c>
      <c r="J39" s="55">
        <v>0.5</v>
      </c>
      <c r="N39">
        <v>0.25</v>
      </c>
      <c r="O39">
        <v>0.25</v>
      </c>
      <c r="P39">
        <v>0.25</v>
      </c>
      <c r="Q39">
        <v>0.25</v>
      </c>
      <c r="S39" s="55"/>
      <c r="V39">
        <v>0.5</v>
      </c>
      <c r="W39" s="55">
        <v>0.5</v>
      </c>
      <c r="X39">
        <v>0.5</v>
      </c>
      <c r="Y39">
        <v>0.5</v>
      </c>
      <c r="Z39" s="55"/>
      <c r="AB39">
        <v>0.33</v>
      </c>
      <c r="AC39" s="65">
        <v>0.33</v>
      </c>
      <c r="AD39" s="65">
        <v>0.33</v>
      </c>
      <c r="AE39" s="55"/>
      <c r="AG39">
        <v>0.5</v>
      </c>
      <c r="AH39" s="55">
        <v>0.5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0</v>
      </c>
      <c r="AT39">
        <f t="shared" si="13"/>
        <v>1</v>
      </c>
      <c r="AU39">
        <f t="shared" si="14"/>
        <v>0</v>
      </c>
      <c r="AV39">
        <f t="shared" si="15"/>
        <v>1</v>
      </c>
      <c r="AW39">
        <f t="shared" si="16"/>
        <v>0</v>
      </c>
      <c r="AX39">
        <f t="shared" si="17"/>
        <v>1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1</v>
      </c>
      <c r="BC39">
        <f t="shared" si="22"/>
        <v>1</v>
      </c>
      <c r="BD39">
        <f t="shared" si="23"/>
        <v>1</v>
      </c>
      <c r="BE39">
        <f t="shared" si="24"/>
        <v>1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1</v>
      </c>
      <c r="BK39">
        <f t="shared" si="30"/>
        <v>1</v>
      </c>
      <c r="BL39">
        <f t="shared" si="31"/>
        <v>1</v>
      </c>
      <c r="BM39">
        <f t="shared" si="32"/>
        <v>1</v>
      </c>
      <c r="BN39">
        <f t="shared" si="33"/>
        <v>0</v>
      </c>
      <c r="BO39">
        <f t="shared" si="34"/>
        <v>0</v>
      </c>
      <c r="BP39">
        <f t="shared" si="35"/>
        <v>1</v>
      </c>
      <c r="BQ39">
        <f t="shared" si="36"/>
        <v>1</v>
      </c>
      <c r="BR39">
        <f t="shared" si="37"/>
        <v>1</v>
      </c>
      <c r="BS39">
        <f t="shared" si="38"/>
        <v>0</v>
      </c>
      <c r="BT39">
        <f t="shared" si="39"/>
        <v>0</v>
      </c>
      <c r="BU39">
        <f t="shared" si="40"/>
        <v>1</v>
      </c>
      <c r="BV39">
        <f t="shared" si="41"/>
        <v>1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33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33</v>
      </c>
      <c r="AR108" s="7">
        <f t="shared" si="91"/>
        <v>33</v>
      </c>
      <c r="AS108" s="7">
        <f t="shared" si="91"/>
        <v>25</v>
      </c>
      <c r="AT108" s="7">
        <f t="shared" si="91"/>
        <v>4</v>
      </c>
      <c r="AU108" s="7">
        <f t="shared" si="91"/>
        <v>2</v>
      </c>
      <c r="AV108" s="7">
        <f t="shared" si="91"/>
        <v>8</v>
      </c>
      <c r="AW108" s="7">
        <f t="shared" si="91"/>
        <v>0</v>
      </c>
      <c r="AX108" s="7">
        <f t="shared" si="91"/>
        <v>1</v>
      </c>
      <c r="AY108" s="7">
        <f t="shared" si="91"/>
        <v>0</v>
      </c>
      <c r="AZ108" s="7">
        <f t="shared" si="91"/>
        <v>2</v>
      </c>
      <c r="BA108" s="7">
        <f t="shared" si="91"/>
        <v>5</v>
      </c>
      <c r="BB108" s="7">
        <f t="shared" si="91"/>
        <v>17</v>
      </c>
      <c r="BC108" s="7">
        <f t="shared" si="91"/>
        <v>27</v>
      </c>
      <c r="BD108" s="7">
        <f t="shared" si="91"/>
        <v>25</v>
      </c>
      <c r="BE108" s="7">
        <f t="shared" si="91"/>
        <v>14</v>
      </c>
      <c r="BF108" s="7">
        <f t="shared" si="91"/>
        <v>8</v>
      </c>
      <c r="BG108" s="7">
        <f t="shared" si="91"/>
        <v>4</v>
      </c>
      <c r="BH108" s="7">
        <f t="shared" si="91"/>
        <v>8</v>
      </c>
      <c r="BI108" s="7">
        <f t="shared" si="91"/>
        <v>24</v>
      </c>
      <c r="BJ108" s="7">
        <f t="shared" si="91"/>
        <v>8</v>
      </c>
      <c r="BK108" s="7">
        <f t="shared" si="91"/>
        <v>17</v>
      </c>
      <c r="BL108" s="7">
        <f t="shared" si="91"/>
        <v>7</v>
      </c>
      <c r="BM108" s="7">
        <f t="shared" si="91"/>
        <v>24</v>
      </c>
      <c r="BN108" s="7">
        <f t="shared" si="91"/>
        <v>19</v>
      </c>
      <c r="BO108" s="7">
        <f t="shared" si="91"/>
        <v>2</v>
      </c>
      <c r="BP108" s="7">
        <f t="shared" si="91"/>
        <v>27</v>
      </c>
      <c r="BQ108" s="7">
        <f t="shared" si="91"/>
        <v>22</v>
      </c>
      <c r="BR108" s="7">
        <f t="shared" si="91"/>
        <v>6</v>
      </c>
      <c r="BS108" s="7">
        <f t="shared" si="91"/>
        <v>1</v>
      </c>
      <c r="BT108" s="7">
        <f t="shared" si="91"/>
        <v>11</v>
      </c>
      <c r="BU108" s="7">
        <f t="shared" si="91"/>
        <v>29</v>
      </c>
      <c r="BV108" s="7">
        <f t="shared" si="91"/>
        <v>23</v>
      </c>
      <c r="BW108" s="8" t="s">
        <v>39</v>
      </c>
      <c r="BX108" s="8">
        <f>SUM(BX7:BX107)</f>
        <v>33</v>
      </c>
      <c r="BY108" s="8">
        <f aca="true" t="shared" si="92" ref="BY108:CD108">SUM(BY7:BY107)</f>
        <v>33</v>
      </c>
      <c r="BZ108" s="8">
        <f t="shared" si="92"/>
        <v>33</v>
      </c>
      <c r="CA108" s="8">
        <f t="shared" si="92"/>
        <v>33</v>
      </c>
      <c r="CB108" s="8">
        <f t="shared" si="92"/>
        <v>33</v>
      </c>
      <c r="CC108" s="8">
        <f t="shared" si="92"/>
        <v>33</v>
      </c>
      <c r="CD108" s="8">
        <f t="shared" si="92"/>
        <v>33</v>
      </c>
    </row>
    <row r="109" spans="1:40" ht="12.75">
      <c r="A109" s="7"/>
      <c r="B109" s="57" t="s">
        <v>40</v>
      </c>
      <c r="C109" s="8"/>
      <c r="D109" s="59">
        <f>SUM(D7:D107)</f>
        <v>0.5</v>
      </c>
      <c r="E109" s="1">
        <f aca="true" t="shared" si="93" ref="E109:AH109">SUM(E7:E107)</f>
        <v>25</v>
      </c>
      <c r="F109" s="1">
        <f>SUM(F7:F107)</f>
        <v>3.5</v>
      </c>
      <c r="G109" s="1">
        <f t="shared" si="93"/>
        <v>1.5</v>
      </c>
      <c r="H109" s="1">
        <f t="shared" si="93"/>
        <v>8</v>
      </c>
      <c r="I109" s="1">
        <f t="shared" si="93"/>
        <v>0</v>
      </c>
      <c r="J109" s="59">
        <f t="shared" si="93"/>
        <v>0.5</v>
      </c>
      <c r="K109" s="1">
        <f t="shared" si="93"/>
        <v>0</v>
      </c>
      <c r="L109" s="1">
        <f t="shared" si="93"/>
        <v>0.5</v>
      </c>
      <c r="M109" s="1">
        <f t="shared" si="93"/>
        <v>1.58</v>
      </c>
      <c r="N109" s="1">
        <f t="shared" si="93"/>
        <v>5.840000000000001</v>
      </c>
      <c r="O109" s="1">
        <f t="shared" si="93"/>
        <v>9.39</v>
      </c>
      <c r="P109" s="1">
        <f t="shared" si="93"/>
        <v>8.3</v>
      </c>
      <c r="Q109" s="1">
        <f t="shared" si="93"/>
        <v>4.07</v>
      </c>
      <c r="R109" s="1">
        <f t="shared" si="93"/>
        <v>2.17</v>
      </c>
      <c r="S109" s="59">
        <f t="shared" si="93"/>
        <v>0.98</v>
      </c>
      <c r="T109" s="1">
        <f t="shared" si="93"/>
        <v>8</v>
      </c>
      <c r="U109" s="1">
        <f t="shared" si="93"/>
        <v>19.33</v>
      </c>
      <c r="V109" s="1">
        <f t="shared" si="93"/>
        <v>3.83</v>
      </c>
      <c r="W109" s="59">
        <f t="shared" si="93"/>
        <v>9.83</v>
      </c>
      <c r="X109" s="1">
        <f t="shared" si="93"/>
        <v>4</v>
      </c>
      <c r="Y109" s="1">
        <f t="shared" si="93"/>
        <v>15.5</v>
      </c>
      <c r="Z109" s="59">
        <f t="shared" si="93"/>
        <v>13.5</v>
      </c>
      <c r="AA109" s="1">
        <f t="shared" si="93"/>
        <v>1.5</v>
      </c>
      <c r="AB109" s="1">
        <f t="shared" si="93"/>
        <v>17.659999999999997</v>
      </c>
      <c r="AC109" s="1">
        <f t="shared" si="93"/>
        <v>10.99</v>
      </c>
      <c r="AD109" s="1">
        <f t="shared" si="93"/>
        <v>2.49</v>
      </c>
      <c r="AE109" s="59">
        <f t="shared" si="93"/>
        <v>0.33</v>
      </c>
      <c r="AF109" s="1">
        <f t="shared" si="93"/>
        <v>4.65</v>
      </c>
      <c r="AG109" s="1">
        <f t="shared" si="93"/>
        <v>15.65</v>
      </c>
      <c r="AH109" s="59">
        <f t="shared" si="93"/>
        <v>12.65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33</v>
      </c>
      <c r="E110" s="1">
        <f>BY108</f>
        <v>33</v>
      </c>
      <c r="F110" s="1">
        <f>BY108</f>
        <v>33</v>
      </c>
      <c r="G110" s="1">
        <f>BY108</f>
        <v>33</v>
      </c>
      <c r="H110" s="1">
        <f>BY108</f>
        <v>33</v>
      </c>
      <c r="I110" s="1">
        <f>BY108</f>
        <v>33</v>
      </c>
      <c r="J110" s="59">
        <f>BY108</f>
        <v>33</v>
      </c>
      <c r="K110" s="2">
        <f>BZ108</f>
        <v>33</v>
      </c>
      <c r="L110" s="2">
        <f>BZ108</f>
        <v>33</v>
      </c>
      <c r="M110" s="2">
        <f>BZ108</f>
        <v>33</v>
      </c>
      <c r="N110" s="2">
        <f>BZ108</f>
        <v>33</v>
      </c>
      <c r="O110" s="2">
        <f>BZ108</f>
        <v>33</v>
      </c>
      <c r="P110" s="2">
        <f>BZ108</f>
        <v>33</v>
      </c>
      <c r="Q110" s="2">
        <f>BZ108</f>
        <v>33</v>
      </c>
      <c r="R110" s="2">
        <f>BZ108</f>
        <v>33</v>
      </c>
      <c r="S110" s="60">
        <f>BZ108</f>
        <v>33</v>
      </c>
      <c r="T110" s="3">
        <f>CA108</f>
        <v>33</v>
      </c>
      <c r="U110" s="3">
        <f>CA108</f>
        <v>33</v>
      </c>
      <c r="V110" s="3">
        <f>CA108</f>
        <v>33</v>
      </c>
      <c r="W110" s="61">
        <f>CA108</f>
        <v>33</v>
      </c>
      <c r="X110" s="8">
        <f>CB108</f>
        <v>33</v>
      </c>
      <c r="Y110" s="8">
        <f>CB108</f>
        <v>33</v>
      </c>
      <c r="Z110" s="57">
        <f>CB108</f>
        <v>33</v>
      </c>
      <c r="AA110" s="5">
        <f>CC108</f>
        <v>33</v>
      </c>
      <c r="AB110" s="5">
        <f>CC108</f>
        <v>33</v>
      </c>
      <c r="AC110" s="5">
        <f>CC108</f>
        <v>33</v>
      </c>
      <c r="AD110" s="5">
        <f>CC108</f>
        <v>33</v>
      </c>
      <c r="AE110" s="63">
        <f>CC108</f>
        <v>33</v>
      </c>
      <c r="AF110" s="6">
        <f>CD108</f>
        <v>33</v>
      </c>
      <c r="AG110" s="6">
        <f>CD108</f>
        <v>33</v>
      </c>
      <c r="AH110" s="64">
        <f>CD108</f>
        <v>33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231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1.5151515151515151</v>
      </c>
      <c r="E112" s="47">
        <f>(E109/BY108)*100</f>
        <v>75.75757575757575</v>
      </c>
      <c r="F112" s="47">
        <f>(F109/BY108)*100</f>
        <v>10.606060606060606</v>
      </c>
      <c r="G112" s="47">
        <f>(G109/BY108)*100</f>
        <v>4.545454545454546</v>
      </c>
      <c r="H112" s="47">
        <f>(H109/BY108)*100</f>
        <v>24.242424242424242</v>
      </c>
      <c r="I112" s="47">
        <f>(I109/BY108)*100</f>
        <v>0</v>
      </c>
      <c r="J112" s="47">
        <f>(J109/BY108)*100</f>
        <v>1.5151515151515151</v>
      </c>
      <c r="K112" s="47">
        <f>(K109/BZ108)*100</f>
        <v>0</v>
      </c>
      <c r="L112" s="47">
        <f>(L109/BZ108)*100</f>
        <v>1.5151515151515151</v>
      </c>
      <c r="M112" s="47">
        <f>(M109/BZ108)*100</f>
        <v>4.787878787878788</v>
      </c>
      <c r="N112" s="47">
        <f>(N109/BZ108)*100</f>
        <v>17.6969696969697</v>
      </c>
      <c r="O112" s="47">
        <f>(O109/BZ108)*100</f>
        <v>28.454545454545453</v>
      </c>
      <c r="P112" s="47">
        <f>(P109/BZ108)*100</f>
        <v>25.151515151515152</v>
      </c>
      <c r="Q112" s="47">
        <f>(Q109/BZ108)*100</f>
        <v>12.333333333333334</v>
      </c>
      <c r="R112" s="47">
        <f>(R109/BZ108)*100</f>
        <v>6.575757575757575</v>
      </c>
      <c r="S112" s="47">
        <f>(S109/BZ108)*100</f>
        <v>2.9696969696969697</v>
      </c>
      <c r="T112" s="47">
        <f>(T109/CA108)*100</f>
        <v>24.242424242424242</v>
      </c>
      <c r="U112" s="47">
        <f>(U109/CA108)*100</f>
        <v>58.57575757575757</v>
      </c>
      <c r="V112" s="47">
        <f>(V109/CA108)*100</f>
        <v>11.606060606060606</v>
      </c>
      <c r="W112" s="47">
        <f>(W109/CA108)*100</f>
        <v>29.787878787878785</v>
      </c>
      <c r="X112" s="47">
        <f>(X109/CB108)*100</f>
        <v>12.121212121212121</v>
      </c>
      <c r="Y112" s="47">
        <f>(Y109/CB108)*100</f>
        <v>46.96969696969697</v>
      </c>
      <c r="Z112" s="47">
        <f>(Z109/CB108)*100</f>
        <v>40.909090909090914</v>
      </c>
      <c r="AA112" s="47">
        <f>(AA109/CC108)*100</f>
        <v>4.545454545454546</v>
      </c>
      <c r="AB112" s="47">
        <f>(AB109/CC108)*100</f>
        <v>53.5151515151515</v>
      </c>
      <c r="AC112" s="47">
        <f>(AC109/CC108)*100</f>
        <v>33.3030303030303</v>
      </c>
      <c r="AD112" s="47">
        <f>(AD109/CC108)*100</f>
        <v>7.545454545454546</v>
      </c>
      <c r="AE112" s="47">
        <f>(AE109/CC108)*100</f>
        <v>1</v>
      </c>
      <c r="AF112" s="47">
        <f>(AF109/CD108)*100</f>
        <v>14.090909090909093</v>
      </c>
      <c r="AG112" s="47">
        <f>(AG109/CD108)*100</f>
        <v>47.42424242424242</v>
      </c>
      <c r="AH112" s="47">
        <f>(AH109/CD108)*100</f>
        <v>38.333333333333336</v>
      </c>
      <c r="AP112" t="s">
        <v>55</v>
      </c>
      <c r="AQ112">
        <f>AQ108*7</f>
        <v>231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