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80" yWindow="7680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<sst xmlns="http://schemas.openxmlformats.org/spreadsheetml/2006/main" count="153" uniqueCount="121">
  <si>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</si>
  <si>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</si>
  <si>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</si>
  <si>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</si>
  <si>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</si>
  <si>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</si>
  <si>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</si>
  <si>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</si>
  <si>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</si>
  <si>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</si>
  <si>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</si>
  <si>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</si>
  <si>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</si>
  <si>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</si>
  <si>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</si>
  <si>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</si>
  <si>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</si>
  <si>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</si>
  <si>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</si>
  <si>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</si>
  <si>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</si>
  <si>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</si>
  <si>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</si>
  <si>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</si>
  <si>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</si>
  <si>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16.7122°S</t>
  </si>
  <si>
    <t>179.1509°E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</si>
  <si>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</si>
  <si>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</si>
  <si>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</si>
  <si>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</si>
  <si>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</si>
  <si>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</si>
  <si>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</si>
  <si>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</si>
  <si>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Natua, Fiji</t>
  </si>
  <si>
    <t>Fagraea, 1091, 1144</t>
  </si>
  <si>
    <t>Myristica gillesp. 1092</t>
  </si>
  <si>
    <t>Ficus 1093, 1120</t>
  </si>
  <si>
    <t>Myristica chartacea 1094, 1131</t>
  </si>
  <si>
    <t>Buchanania 1095,1103</t>
  </si>
  <si>
    <t>Syzygium brack. 1096</t>
  </si>
  <si>
    <t>Memecylon 1097</t>
  </si>
  <si>
    <t>Flacourtia subintegra 1098</t>
  </si>
  <si>
    <t>Trichospermum 1099</t>
  </si>
  <si>
    <t>Endiandra 1100</t>
  </si>
  <si>
    <t>Neunergia coryn. 1101,36</t>
  </si>
  <si>
    <t>Ixora pelagica 1102</t>
  </si>
  <si>
    <t>Gardenia vitiensis 1104</t>
  </si>
  <si>
    <t>Palaquim porph. 1106,12</t>
  </si>
  <si>
    <t>Baccaurea 11-7</t>
  </si>
  <si>
    <t>Parinari 1108,84,97</t>
  </si>
  <si>
    <t>Syzygium 1109,26,42</t>
  </si>
  <si>
    <t>Canarium 1110,25</t>
  </si>
  <si>
    <t>Cryptocarya 1111</t>
  </si>
  <si>
    <t>Morinda 1113</t>
  </si>
  <si>
    <t>Mastixiodendron pilosum 1114</t>
  </si>
  <si>
    <t>Xylopia 1115</t>
  </si>
  <si>
    <t>Dillenia 1116</t>
  </si>
  <si>
    <t>Pometia 1117</t>
  </si>
  <si>
    <t>Melicytus 1118</t>
  </si>
  <si>
    <t>Psychotria confert. 1119</t>
  </si>
  <si>
    <t>Neubergia alata</t>
  </si>
  <si>
    <t>Rapanea 1182,1203</t>
  </si>
  <si>
    <t>Crossostylis 1183</t>
  </si>
  <si>
    <t>Geniostoma 1186</t>
  </si>
  <si>
    <t>Burckella 1187</t>
  </si>
  <si>
    <t>Astronidium 1188</t>
  </si>
  <si>
    <t>Maesa 1189,94</t>
  </si>
  <si>
    <t>Flacourtia vitiensis 1190</t>
  </si>
  <si>
    <t>Syzygium grayi 1192</t>
  </si>
  <si>
    <t>Vavaea 1193</t>
  </si>
  <si>
    <t>Randia 1202</t>
  </si>
  <si>
    <t>Mastixiodendron rob. 1179,91</t>
  </si>
  <si>
    <t>Aglaia 1180</t>
  </si>
  <si>
    <t>Planchonella 1127</t>
  </si>
  <si>
    <t>Gymnosporea 1128</t>
  </si>
  <si>
    <t>Sarcomelicope 1130</t>
  </si>
  <si>
    <t>Ventilago 1132</t>
  </si>
  <si>
    <t>Ixora maxima 1133</t>
  </si>
  <si>
    <t>Micromelium 1134</t>
  </si>
  <si>
    <t>Arytera 1135</t>
  </si>
  <si>
    <t>Gardenia hillii 1138</t>
  </si>
  <si>
    <t>Pagiantha 1139</t>
  </si>
  <si>
    <t>JAW</t>
  </si>
  <si>
    <t>60 m</t>
  </si>
  <si>
    <t>5.07.1988</t>
  </si>
  <si>
    <t>Brackenridgea 1140</t>
  </si>
  <si>
    <t>Macaranga 1141</t>
  </si>
  <si>
    <t>Glochidion 1198</t>
  </si>
  <si>
    <t>Heritiera 1179</t>
  </si>
  <si>
    <t>Paranea myric. 1129</t>
  </si>
  <si>
    <t>Syzygium wolfii 1142</t>
  </si>
  <si>
    <t>Syzygium sp. 1126</t>
  </si>
  <si>
    <t>Amororia 1176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</si>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</sst>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A3" sqref="A3"/>
      <selection pane="topRight" activeCell="D4" sqref="D4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21</v>
      </c>
      <c r="B1" s="26" t="s">
        <v>17</v>
      </c>
      <c r="C1" s="26"/>
      <c r="D1" s="20" t="s">
        <v>18</v>
      </c>
      <c r="E1" s="21" t="s">
        <v>19</v>
      </c>
      <c r="F1" s="20" t="s">
        <v>20</v>
      </c>
      <c r="G1" s="23" t="s">
        <v>23</v>
      </c>
      <c r="H1" s="23" t="s">
        <v>34</v>
      </c>
      <c r="I1" s="16" t="s">
        <v>22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84</v>
      </c>
      <c r="B3" s="49" t="s">
        <v>35</v>
      </c>
      <c r="C3" s="49"/>
      <c r="D3" s="50" t="s">
        <v>25</v>
      </c>
      <c r="E3" s="51" t="s">
        <v>26</v>
      </c>
      <c r="F3" s="50" t="s">
        <v>85</v>
      </c>
      <c r="G3" s="52" t="s">
        <v>86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27</v>
      </c>
      <c r="D5" s="46" t="s">
        <v>28</v>
      </c>
    </row>
    <row r="6" spans="3:82" ht="15" customHeight="1">
      <c r="C6" s="44" t="s">
        <v>24</v>
      </c>
      <c r="D6" s="43" t="s">
        <v>95</v>
      </c>
      <c r="E6" s="37" t="s">
        <v>96</v>
      </c>
      <c r="F6" s="37" t="s">
        <v>97</v>
      </c>
      <c r="G6" s="37" t="s">
        <v>98</v>
      </c>
      <c r="H6" s="37" t="s">
        <v>99</v>
      </c>
      <c r="I6" s="37" t="s">
        <v>100</v>
      </c>
      <c r="J6" s="37" t="s">
        <v>101</v>
      </c>
      <c r="K6" s="38" t="s">
        <v>102</v>
      </c>
      <c r="L6" s="38" t="s">
        <v>103</v>
      </c>
      <c r="M6" s="38" t="s">
        <v>104</v>
      </c>
      <c r="N6" s="38" t="s">
        <v>105</v>
      </c>
      <c r="O6" s="38" t="s">
        <v>106</v>
      </c>
      <c r="P6" s="38" t="s">
        <v>107</v>
      </c>
      <c r="Q6" s="38" t="s">
        <v>108</v>
      </c>
      <c r="R6" s="38" t="s">
        <v>109</v>
      </c>
      <c r="S6" s="38" t="s">
        <v>110</v>
      </c>
      <c r="T6" s="39" t="s">
        <v>111</v>
      </c>
      <c r="U6" s="39" t="s">
        <v>112</v>
      </c>
      <c r="V6" s="39" t="s">
        <v>113</v>
      </c>
      <c r="W6" s="39" t="s">
        <v>114</v>
      </c>
      <c r="X6" s="40" t="s">
        <v>115</v>
      </c>
      <c r="Y6" s="40" t="s">
        <v>116</v>
      </c>
      <c r="Z6" s="40" t="s">
        <v>117</v>
      </c>
      <c r="AA6" s="41" t="s">
        <v>118</v>
      </c>
      <c r="AB6" s="41" t="s">
        <v>119</v>
      </c>
      <c r="AC6" s="41" t="s">
        <v>120</v>
      </c>
      <c r="AD6" s="41" t="s">
        <v>0</v>
      </c>
      <c r="AE6" s="41" t="s">
        <v>1</v>
      </c>
      <c r="AF6" s="42" t="s">
        <v>2</v>
      </c>
      <c r="AG6" s="42" t="s">
        <v>3</v>
      </c>
      <c r="AH6" s="42" t="s">
        <v>4</v>
      </c>
      <c r="AI6" s="6"/>
      <c r="AJ6" s="6"/>
      <c r="AK6" s="6"/>
      <c r="AL6" s="6"/>
      <c r="AM6" s="6"/>
      <c r="AN6" s="6"/>
      <c r="AQ6" t="s">
        <v>5</v>
      </c>
      <c r="AR6" s="7" t="s">
        <v>95</v>
      </c>
      <c r="AS6" s="1" t="s">
        <v>96</v>
      </c>
      <c r="AT6" s="1" t="s">
        <v>97</v>
      </c>
      <c r="AU6" s="1" t="s">
        <v>98</v>
      </c>
      <c r="AV6" s="1" t="s">
        <v>99</v>
      </c>
      <c r="AW6" s="1" t="s">
        <v>100</v>
      </c>
      <c r="AX6" s="1" t="s">
        <v>101</v>
      </c>
      <c r="AY6" s="2" t="s">
        <v>102</v>
      </c>
      <c r="AZ6" s="2" t="s">
        <v>103</v>
      </c>
      <c r="BA6" s="2" t="s">
        <v>104</v>
      </c>
      <c r="BB6" s="2" t="s">
        <v>105</v>
      </c>
      <c r="BC6" s="2" t="s">
        <v>106</v>
      </c>
      <c r="BD6" s="2" t="s">
        <v>107</v>
      </c>
      <c r="BE6" s="2" t="s">
        <v>108</v>
      </c>
      <c r="BF6" s="2" t="s">
        <v>109</v>
      </c>
      <c r="BG6" s="2" t="s">
        <v>110</v>
      </c>
      <c r="BH6" s="3" t="s">
        <v>111</v>
      </c>
      <c r="BI6" s="3" t="s">
        <v>112</v>
      </c>
      <c r="BJ6" s="3" t="s">
        <v>113</v>
      </c>
      <c r="BK6" s="3" t="s">
        <v>114</v>
      </c>
      <c r="BL6" s="4" t="s">
        <v>115</v>
      </c>
      <c r="BM6" s="4" t="s">
        <v>116</v>
      </c>
      <c r="BN6" s="4" t="s">
        <v>117</v>
      </c>
      <c r="BO6" s="5" t="s">
        <v>118</v>
      </c>
      <c r="BP6" s="5" t="s">
        <v>119</v>
      </c>
      <c r="BQ6" s="5" t="s">
        <v>120</v>
      </c>
      <c r="BR6" s="5" t="s">
        <v>0</v>
      </c>
      <c r="BS6" s="5" t="s">
        <v>1</v>
      </c>
      <c r="BT6" s="6" t="s">
        <v>2</v>
      </c>
      <c r="BU6" s="6" t="s">
        <v>3</v>
      </c>
      <c r="BV6" s="6" t="s">
        <v>4</v>
      </c>
      <c r="BX6" s="53" t="s">
        <v>29</v>
      </c>
      <c r="BY6" s="10" t="s">
        <v>6</v>
      </c>
      <c r="BZ6" s="15" t="s">
        <v>7</v>
      </c>
      <c r="CA6" s="11" t="s">
        <v>8</v>
      </c>
      <c r="CB6" s="12" t="s">
        <v>9</v>
      </c>
      <c r="CC6" s="13" t="s">
        <v>10</v>
      </c>
      <c r="CD6" s="14" t="s">
        <v>11</v>
      </c>
    </row>
    <row r="7" spans="1:82" ht="12">
      <c r="A7" s="7">
        <f>IF(B7&gt;0,1,0)</f>
        <v>1</v>
      </c>
      <c r="B7" s="55" t="s">
        <v>36</v>
      </c>
      <c r="C7">
        <v>1</v>
      </c>
      <c r="D7" s="58"/>
      <c r="E7">
        <v>1</v>
      </c>
      <c r="J7" s="58"/>
      <c r="P7">
        <v>0.5</v>
      </c>
      <c r="Q7">
        <v>0.5</v>
      </c>
      <c r="S7" s="58"/>
      <c r="U7">
        <v>0.5</v>
      </c>
      <c r="W7" s="58">
        <v>0.5</v>
      </c>
      <c r="Y7">
        <v>1</v>
      </c>
      <c r="Z7" s="58"/>
      <c r="AB7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37</v>
      </c>
      <c r="C8">
        <v>1</v>
      </c>
      <c r="D8" s="55"/>
      <c r="E8">
        <v>1</v>
      </c>
      <c r="J8" s="55"/>
      <c r="R8">
        <v>1</v>
      </c>
      <c r="S8" s="55"/>
      <c r="U8">
        <v>1</v>
      </c>
      <c r="W8" s="55"/>
      <c r="Y8">
        <v>1</v>
      </c>
      <c r="Z8" s="55"/>
      <c r="AC8">
        <v>1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38</v>
      </c>
      <c r="C9">
        <v>1</v>
      </c>
      <c r="D9" s="55"/>
      <c r="F9">
        <v>1</v>
      </c>
      <c r="H9">
        <v>1</v>
      </c>
      <c r="J9" s="55"/>
      <c r="R9">
        <v>0.5</v>
      </c>
      <c r="S9" s="55">
        <v>0.5</v>
      </c>
      <c r="W9" s="55">
        <v>1</v>
      </c>
      <c r="X9">
        <v>1</v>
      </c>
      <c r="Z9" s="55"/>
      <c r="AC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39</v>
      </c>
      <c r="C10">
        <v>1</v>
      </c>
      <c r="D10" s="55"/>
      <c r="E10">
        <v>1</v>
      </c>
      <c r="J10" s="55"/>
      <c r="O10">
        <v>0.5</v>
      </c>
      <c r="P10">
        <v>0.5</v>
      </c>
      <c r="S10" s="55"/>
      <c r="U10">
        <v>0.5</v>
      </c>
      <c r="V10">
        <v>0.5</v>
      </c>
      <c r="W10" s="55"/>
      <c r="Y10">
        <v>1</v>
      </c>
      <c r="Z10" s="55"/>
      <c r="AC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40</v>
      </c>
      <c r="C11">
        <v>1</v>
      </c>
      <c r="D11" s="55"/>
      <c r="E11">
        <v>1</v>
      </c>
      <c r="J11" s="55"/>
      <c r="O11">
        <v>0.33</v>
      </c>
      <c r="P11">
        <v>0.33</v>
      </c>
      <c r="Q11">
        <v>0.33</v>
      </c>
      <c r="S11" s="55"/>
      <c r="T11">
        <v>1</v>
      </c>
      <c r="U11">
        <v>0.5</v>
      </c>
      <c r="W11" s="55">
        <v>0.5</v>
      </c>
      <c r="Z11" s="55">
        <v>1</v>
      </c>
      <c r="AC11">
        <v>0.5</v>
      </c>
      <c r="AD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41</v>
      </c>
      <c r="C12">
        <v>1</v>
      </c>
      <c r="D12" s="55"/>
      <c r="E12">
        <v>1</v>
      </c>
      <c r="J12" s="55"/>
      <c r="Q12">
        <v>0.33</v>
      </c>
      <c r="R12">
        <v>0.33</v>
      </c>
      <c r="S12" s="55">
        <v>0.33</v>
      </c>
      <c r="U12">
        <v>1</v>
      </c>
      <c r="W12" s="55"/>
      <c r="Y12">
        <v>0.5</v>
      </c>
      <c r="Z12" s="55">
        <v>0.5</v>
      </c>
      <c r="AC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1</v>
      </c>
      <c r="BG12">
        <f t="shared" si="26"/>
        <v>1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42</v>
      </c>
      <c r="C13">
        <v>1</v>
      </c>
      <c r="D13" s="55"/>
      <c r="E13">
        <v>1</v>
      </c>
      <c r="J13" s="55"/>
      <c r="O13">
        <v>0.5</v>
      </c>
      <c r="P13">
        <v>0.5</v>
      </c>
      <c r="S13" s="55"/>
      <c r="V13">
        <v>0.5</v>
      </c>
      <c r="W13" s="55">
        <v>0.5</v>
      </c>
      <c r="Z13" s="55">
        <v>1</v>
      </c>
      <c r="AD13">
        <v>0.5</v>
      </c>
      <c r="AE13" s="55">
        <v>0.5</v>
      </c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43</v>
      </c>
      <c r="C14">
        <v>1</v>
      </c>
      <c r="D14" s="55"/>
      <c r="E14">
        <v>1</v>
      </c>
      <c r="J14" s="55"/>
      <c r="O14">
        <v>0.33</v>
      </c>
      <c r="P14">
        <v>0.33</v>
      </c>
      <c r="Q14">
        <v>0.33</v>
      </c>
      <c r="S14" s="55"/>
      <c r="U14">
        <v>0.5</v>
      </c>
      <c r="V14">
        <v>0.5</v>
      </c>
      <c r="W14" s="55"/>
      <c r="Y14">
        <v>1</v>
      </c>
      <c r="Z14" s="55"/>
      <c r="AB14">
        <v>0.5</v>
      </c>
      <c r="AC14">
        <v>0.5</v>
      </c>
      <c r="AE14" s="55"/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44</v>
      </c>
      <c r="C15">
        <v>1</v>
      </c>
      <c r="D15" s="55"/>
      <c r="F15">
        <v>1</v>
      </c>
      <c r="H15">
        <v>1</v>
      </c>
      <c r="J15" s="55"/>
      <c r="Q15">
        <v>1</v>
      </c>
      <c r="S15" s="55"/>
      <c r="U15">
        <v>1</v>
      </c>
      <c r="W15" s="55"/>
      <c r="X15">
        <v>0.5</v>
      </c>
      <c r="Y15">
        <v>0.5</v>
      </c>
      <c r="Z15" s="55"/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45</v>
      </c>
      <c r="C16">
        <v>1</v>
      </c>
      <c r="D16" s="55"/>
      <c r="E16">
        <v>1</v>
      </c>
      <c r="J16" s="55"/>
      <c r="R16">
        <v>0.5</v>
      </c>
      <c r="S16" s="55">
        <v>0.5</v>
      </c>
      <c r="U16">
        <v>0.5</v>
      </c>
      <c r="V16">
        <v>0.5</v>
      </c>
      <c r="W16" s="55"/>
      <c r="Z16" s="55">
        <v>1</v>
      </c>
      <c r="AC16">
        <v>0.5</v>
      </c>
      <c r="AD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46</v>
      </c>
      <c r="C17">
        <v>1</v>
      </c>
      <c r="D17" s="55"/>
      <c r="E17">
        <v>1</v>
      </c>
      <c r="J17" s="55"/>
      <c r="P17">
        <v>0.33</v>
      </c>
      <c r="Q17">
        <v>0.33</v>
      </c>
      <c r="R17">
        <v>0.33</v>
      </c>
      <c r="S17" s="55"/>
      <c r="U17">
        <v>1</v>
      </c>
      <c r="W17" s="55"/>
      <c r="Y17">
        <v>1</v>
      </c>
      <c r="Z17" s="55"/>
      <c r="AC17">
        <v>0.5</v>
      </c>
      <c r="AD17">
        <v>0.5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47</v>
      </c>
      <c r="C18">
        <v>1</v>
      </c>
      <c r="D18" s="55"/>
      <c r="E18">
        <v>1</v>
      </c>
      <c r="J18" s="55"/>
      <c r="R18">
        <v>1</v>
      </c>
      <c r="S18" s="55"/>
      <c r="W18" s="55">
        <v>1</v>
      </c>
      <c r="X18">
        <v>0.5</v>
      </c>
      <c r="Y18">
        <v>0.5</v>
      </c>
      <c r="Z18" s="55"/>
      <c r="AD18">
        <v>1</v>
      </c>
      <c r="AE18" s="55"/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48</v>
      </c>
      <c r="C19">
        <v>1</v>
      </c>
      <c r="D19" s="55"/>
      <c r="E19">
        <v>1</v>
      </c>
      <c r="J19" s="55"/>
      <c r="Q19">
        <v>1</v>
      </c>
      <c r="S19" s="55"/>
      <c r="W19" s="55">
        <v>1</v>
      </c>
      <c r="Y19">
        <v>1</v>
      </c>
      <c r="Z19" s="55"/>
      <c r="AC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49</v>
      </c>
      <c r="C20">
        <v>1</v>
      </c>
      <c r="D20" s="55"/>
      <c r="E20">
        <v>1</v>
      </c>
      <c r="J20" s="55"/>
      <c r="O20">
        <v>0.2</v>
      </c>
      <c r="P20">
        <v>0.2</v>
      </c>
      <c r="Q20">
        <v>0.2</v>
      </c>
      <c r="R20">
        <v>0.2</v>
      </c>
      <c r="S20" s="55">
        <v>0.2</v>
      </c>
      <c r="T20">
        <v>1</v>
      </c>
      <c r="U20">
        <v>1</v>
      </c>
      <c r="W20" s="55"/>
      <c r="Z20" s="55">
        <v>1</v>
      </c>
      <c r="AB20">
        <v>0.5</v>
      </c>
      <c r="AC20">
        <v>0.5</v>
      </c>
      <c r="AE20" s="55"/>
      <c r="AF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0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50</v>
      </c>
      <c r="C21">
        <v>1</v>
      </c>
      <c r="D21" s="55"/>
      <c r="E21">
        <v>1</v>
      </c>
      <c r="J21" s="55"/>
      <c r="N21">
        <v>0.33</v>
      </c>
      <c r="O21">
        <v>0.33</v>
      </c>
      <c r="P21">
        <v>0.33</v>
      </c>
      <c r="S21" s="55"/>
      <c r="T21">
        <v>1</v>
      </c>
      <c r="U21">
        <v>1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51</v>
      </c>
      <c r="C22">
        <v>1</v>
      </c>
      <c r="D22" s="55"/>
      <c r="E22">
        <v>1</v>
      </c>
      <c r="J22" s="55"/>
      <c r="O22">
        <v>0.33</v>
      </c>
      <c r="P22">
        <v>0.33</v>
      </c>
      <c r="Q22">
        <v>0.33</v>
      </c>
      <c r="S22" s="55"/>
      <c r="V22">
        <v>1</v>
      </c>
      <c r="W22" s="55"/>
      <c r="Y22">
        <v>1</v>
      </c>
      <c r="Z22" s="55"/>
      <c r="AC22">
        <v>1</v>
      </c>
      <c r="AE22" s="55"/>
      <c r="AH22" s="55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52</v>
      </c>
      <c r="C23">
        <v>1</v>
      </c>
      <c r="D23" s="55"/>
      <c r="E23">
        <v>1</v>
      </c>
      <c r="J23" s="55"/>
      <c r="M23">
        <v>0.33</v>
      </c>
      <c r="N23">
        <v>0.33</v>
      </c>
      <c r="O23">
        <v>0.33</v>
      </c>
      <c r="S23" s="55"/>
      <c r="T23">
        <v>1</v>
      </c>
      <c r="U23">
        <v>1</v>
      </c>
      <c r="W23" s="55"/>
      <c r="Z23" s="55">
        <v>1</v>
      </c>
      <c r="AB23">
        <v>1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53</v>
      </c>
      <c r="C24">
        <v>1</v>
      </c>
      <c r="D24" s="55"/>
      <c r="E24">
        <v>1</v>
      </c>
      <c r="J24" s="55"/>
      <c r="Q24">
        <v>0.5</v>
      </c>
      <c r="R24">
        <v>0.5</v>
      </c>
      <c r="S24" s="55"/>
      <c r="W24" s="55">
        <v>1</v>
      </c>
      <c r="Y24">
        <v>1</v>
      </c>
      <c r="Z24" s="55"/>
      <c r="AB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54</v>
      </c>
      <c r="C25">
        <v>1</v>
      </c>
      <c r="D25" s="55"/>
      <c r="E25">
        <v>1</v>
      </c>
      <c r="J25" s="55"/>
      <c r="P25">
        <v>0.5</v>
      </c>
      <c r="Q25">
        <v>0.5</v>
      </c>
      <c r="S25" s="55"/>
      <c r="U25">
        <v>1</v>
      </c>
      <c r="W25" s="55"/>
      <c r="Y25">
        <v>0.5</v>
      </c>
      <c r="Z25" s="55">
        <v>0.5</v>
      </c>
      <c r="AC25">
        <v>0.33</v>
      </c>
      <c r="AD25">
        <v>0.33</v>
      </c>
      <c r="AE25" s="55">
        <v>0.33</v>
      </c>
      <c r="AH25" s="5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55</v>
      </c>
      <c r="C26">
        <v>1</v>
      </c>
      <c r="D26" s="55"/>
      <c r="E26">
        <v>1</v>
      </c>
      <c r="J26" s="55"/>
      <c r="P26">
        <v>0.5</v>
      </c>
      <c r="Q26">
        <v>0.5</v>
      </c>
      <c r="S26" s="55"/>
      <c r="W26" s="55">
        <v>1</v>
      </c>
      <c r="Y26">
        <v>1</v>
      </c>
      <c r="Z26" s="55"/>
      <c r="AB26">
        <v>0.5</v>
      </c>
      <c r="AC26">
        <v>0.5</v>
      </c>
      <c r="AE26" s="55"/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56</v>
      </c>
      <c r="C27">
        <v>1</v>
      </c>
      <c r="D27" s="55"/>
      <c r="E27">
        <v>1</v>
      </c>
      <c r="J27" s="55"/>
      <c r="S27" s="55">
        <v>1</v>
      </c>
      <c r="W27" s="55">
        <v>1</v>
      </c>
      <c r="Z27" s="55">
        <v>1</v>
      </c>
      <c r="AC27">
        <v>1</v>
      </c>
      <c r="AE27" s="55"/>
      <c r="AF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0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57</v>
      </c>
      <c r="C28">
        <v>1</v>
      </c>
      <c r="D28" s="55"/>
      <c r="E28">
        <v>1</v>
      </c>
      <c r="J28" s="55"/>
      <c r="N28">
        <v>0.33</v>
      </c>
      <c r="O28">
        <v>0.33</v>
      </c>
      <c r="P28">
        <v>0.33</v>
      </c>
      <c r="S28" s="55"/>
      <c r="T28">
        <v>1</v>
      </c>
      <c r="U28">
        <v>1</v>
      </c>
      <c r="W28" s="55"/>
      <c r="Y28">
        <v>1</v>
      </c>
      <c r="Z28" s="55"/>
      <c r="AB28">
        <v>0.5</v>
      </c>
      <c r="AC28">
        <v>0.5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1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58</v>
      </c>
      <c r="C29">
        <v>1</v>
      </c>
      <c r="D29" s="55"/>
      <c r="F29">
        <v>1</v>
      </c>
      <c r="G29">
        <v>0.5</v>
      </c>
      <c r="H29">
        <v>0.5</v>
      </c>
      <c r="I29">
        <v>0.5</v>
      </c>
      <c r="J29" s="55">
        <v>0.5</v>
      </c>
      <c r="S29" s="55">
        <v>1</v>
      </c>
      <c r="U29">
        <v>1</v>
      </c>
      <c r="W29" s="55"/>
      <c r="Z29" s="55">
        <v>1</v>
      </c>
      <c r="AC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1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59</v>
      </c>
      <c r="C30">
        <v>1</v>
      </c>
      <c r="D30" s="55"/>
      <c r="F30">
        <v>1</v>
      </c>
      <c r="G30">
        <v>0.5</v>
      </c>
      <c r="H30">
        <v>0.5</v>
      </c>
      <c r="I30">
        <v>0.5</v>
      </c>
      <c r="J30" s="55"/>
      <c r="N30">
        <v>0.33</v>
      </c>
      <c r="O30">
        <v>0.33</v>
      </c>
      <c r="P30">
        <v>0.33</v>
      </c>
      <c r="S30" s="55"/>
      <c r="V30">
        <v>1</v>
      </c>
      <c r="W30" s="55"/>
      <c r="X30">
        <v>1</v>
      </c>
      <c r="Z30" s="55"/>
      <c r="AB30">
        <v>0.33</v>
      </c>
      <c r="AC30">
        <v>0.33</v>
      </c>
      <c r="AD30">
        <v>0.33</v>
      </c>
      <c r="AE30" s="55"/>
      <c r="AH30" s="55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60</v>
      </c>
      <c r="C31">
        <v>1</v>
      </c>
      <c r="D31" s="55"/>
      <c r="F31">
        <v>0.5</v>
      </c>
      <c r="G31">
        <v>0.5</v>
      </c>
      <c r="I31">
        <v>1</v>
      </c>
      <c r="J31" s="55">
        <v>0.5</v>
      </c>
      <c r="N31">
        <v>0.5</v>
      </c>
      <c r="O31">
        <v>0.5</v>
      </c>
      <c r="S31" s="55"/>
      <c r="V31">
        <v>1</v>
      </c>
      <c r="W31" s="55"/>
      <c r="Y31">
        <v>0.5</v>
      </c>
      <c r="Z31" s="55">
        <v>0.5</v>
      </c>
      <c r="AB31">
        <v>0.5</v>
      </c>
      <c r="AC31">
        <v>0.5</v>
      </c>
      <c r="AE31" s="55"/>
      <c r="AH31" s="55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0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61</v>
      </c>
      <c r="C32">
        <v>1</v>
      </c>
      <c r="D32" s="55"/>
      <c r="E32">
        <v>1</v>
      </c>
      <c r="J32" s="55"/>
      <c r="Q32">
        <v>0.5</v>
      </c>
      <c r="R32">
        <v>0.5</v>
      </c>
      <c r="S32" s="55"/>
      <c r="U32">
        <v>1</v>
      </c>
      <c r="W32" s="55"/>
      <c r="Y32">
        <v>0.5</v>
      </c>
      <c r="Z32" s="55">
        <v>0.5</v>
      </c>
      <c r="AB32">
        <v>1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1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62</v>
      </c>
      <c r="C33">
        <v>1</v>
      </c>
      <c r="D33" s="55"/>
      <c r="E33">
        <v>1</v>
      </c>
      <c r="J33" s="55"/>
      <c r="P33">
        <v>0.5</v>
      </c>
      <c r="Q33">
        <v>0.5</v>
      </c>
      <c r="S33" s="55"/>
      <c r="U33">
        <v>1</v>
      </c>
      <c r="W33" s="55"/>
      <c r="X33">
        <v>0.5</v>
      </c>
      <c r="Y33">
        <v>0.5</v>
      </c>
      <c r="Z33" s="55"/>
      <c r="AB33">
        <v>1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1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63</v>
      </c>
      <c r="C34">
        <v>1</v>
      </c>
      <c r="D34" s="55"/>
      <c r="F34">
        <v>0.5</v>
      </c>
      <c r="H34">
        <v>1</v>
      </c>
      <c r="J34" s="55"/>
      <c r="O34">
        <v>0.33</v>
      </c>
      <c r="P34">
        <v>0.33</v>
      </c>
      <c r="Q34">
        <v>0.33</v>
      </c>
      <c r="S34" s="55"/>
      <c r="T34">
        <v>1</v>
      </c>
      <c r="U34">
        <v>0.5</v>
      </c>
      <c r="V34">
        <v>0.5</v>
      </c>
      <c r="W34" s="55"/>
      <c r="Z34" s="55">
        <v>1</v>
      </c>
      <c r="AC34">
        <v>1</v>
      </c>
      <c r="AE34" s="55"/>
      <c r="AF34">
        <v>0.5</v>
      </c>
      <c r="AG34">
        <v>0.5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0</v>
      </c>
      <c r="AV34">
        <f t="shared" si="15"/>
        <v>1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1</v>
      </c>
      <c r="BI34">
        <f t="shared" si="28"/>
        <v>1</v>
      </c>
      <c r="BJ34">
        <f t="shared" si="29"/>
        <v>1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64</v>
      </c>
      <c r="C35">
        <v>1</v>
      </c>
      <c r="D35" s="55"/>
      <c r="E35">
        <v>1</v>
      </c>
      <c r="J35" s="55"/>
      <c r="O35">
        <v>1</v>
      </c>
      <c r="S35" s="55"/>
      <c r="U35">
        <v>1</v>
      </c>
      <c r="W35" s="55"/>
      <c r="Y35">
        <v>1</v>
      </c>
      <c r="Z35" s="55"/>
      <c r="AB35">
        <v>1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65</v>
      </c>
      <c r="C36">
        <v>1</v>
      </c>
      <c r="D36" s="55"/>
      <c r="E36">
        <v>1</v>
      </c>
      <c r="J36" s="55"/>
      <c r="P36">
        <v>0.5</v>
      </c>
      <c r="Q36">
        <v>0.5</v>
      </c>
      <c r="S36" s="55"/>
      <c r="U36">
        <v>0.5</v>
      </c>
      <c r="V36">
        <v>0.5</v>
      </c>
      <c r="W36" s="55"/>
      <c r="Y36">
        <v>1</v>
      </c>
      <c r="Z36" s="55"/>
      <c r="AB36">
        <v>0.5</v>
      </c>
      <c r="AC36">
        <v>0.5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66</v>
      </c>
      <c r="C37">
        <v>1</v>
      </c>
      <c r="D37" s="55"/>
      <c r="E37">
        <v>1</v>
      </c>
      <c r="J37" s="55"/>
      <c r="R37">
        <v>0.5</v>
      </c>
      <c r="S37" s="55">
        <v>0.5</v>
      </c>
      <c r="U37">
        <v>1</v>
      </c>
      <c r="W37" s="55"/>
      <c r="Y37">
        <v>0.5</v>
      </c>
      <c r="Z37" s="55">
        <v>0.5</v>
      </c>
      <c r="AC37">
        <v>0.5</v>
      </c>
      <c r="AD37">
        <v>0.5</v>
      </c>
      <c r="AE37" s="55"/>
      <c r="AF37">
        <v>0.5</v>
      </c>
      <c r="AG37">
        <v>0.5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1</v>
      </c>
      <c r="BG37">
        <f t="shared" si="26"/>
        <v>1</v>
      </c>
      <c r="BH37">
        <f t="shared" si="27"/>
        <v>0</v>
      </c>
      <c r="BI37">
        <f t="shared" si="28"/>
        <v>1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67</v>
      </c>
      <c r="C38">
        <v>1</v>
      </c>
      <c r="D38" s="55"/>
      <c r="H38">
        <v>1</v>
      </c>
      <c r="J38" s="55"/>
      <c r="P38">
        <v>0.5</v>
      </c>
      <c r="Q38">
        <v>0.5</v>
      </c>
      <c r="S38" s="55"/>
      <c r="U38">
        <v>1</v>
      </c>
      <c r="W38" s="55"/>
      <c r="X38">
        <v>1</v>
      </c>
      <c r="Z38" s="55"/>
      <c r="AC38">
        <v>1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1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1</v>
      </c>
      <c r="BE38">
        <f t="shared" si="24"/>
        <v>1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1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68</v>
      </c>
      <c r="C39">
        <v>1</v>
      </c>
      <c r="D39" s="55"/>
      <c r="E39">
        <v>1</v>
      </c>
      <c r="J39" s="55"/>
      <c r="O39">
        <v>0.33</v>
      </c>
      <c r="P39">
        <v>0.33</v>
      </c>
      <c r="Q39">
        <v>0.33</v>
      </c>
      <c r="S39" s="55"/>
      <c r="U39">
        <v>1</v>
      </c>
      <c r="W39" s="55"/>
      <c r="Z39" s="55">
        <v>1</v>
      </c>
      <c r="AC39">
        <v>1</v>
      </c>
      <c r="AE39" s="55"/>
      <c r="AG39">
        <v>0.5</v>
      </c>
      <c r="AH39" s="55">
        <v>0.5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69</v>
      </c>
      <c r="C40">
        <v>1</v>
      </c>
      <c r="D40" s="55"/>
      <c r="F40">
        <v>1</v>
      </c>
      <c r="G40">
        <v>1</v>
      </c>
      <c r="H40">
        <v>1</v>
      </c>
      <c r="J40" s="55"/>
      <c r="P40">
        <v>0.33</v>
      </c>
      <c r="Q40">
        <v>0.33</v>
      </c>
      <c r="R40">
        <v>0.33</v>
      </c>
      <c r="S40" s="55"/>
      <c r="T40">
        <v>1</v>
      </c>
      <c r="U40">
        <v>0.5</v>
      </c>
      <c r="W40" s="55">
        <v>0.5</v>
      </c>
      <c r="X40">
        <v>1</v>
      </c>
      <c r="Z40" s="55"/>
      <c r="AB40">
        <v>1</v>
      </c>
      <c r="AE40" s="55"/>
      <c r="AH40" s="55">
        <v>1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1</v>
      </c>
      <c r="AV40">
        <f t="shared" si="15"/>
        <v>1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1</v>
      </c>
      <c r="BF40">
        <f t="shared" si="25"/>
        <v>1</v>
      </c>
      <c r="BG40">
        <f t="shared" si="26"/>
        <v>0</v>
      </c>
      <c r="BH40">
        <f t="shared" si="27"/>
        <v>1</v>
      </c>
      <c r="BI40">
        <f t="shared" si="28"/>
        <v>1</v>
      </c>
      <c r="BJ40">
        <f t="shared" si="29"/>
        <v>0</v>
      </c>
      <c r="BK40">
        <f t="shared" si="30"/>
        <v>1</v>
      </c>
      <c r="BL40">
        <f t="shared" si="31"/>
        <v>1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1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70</v>
      </c>
      <c r="C41">
        <v>1</v>
      </c>
      <c r="D41" s="55"/>
      <c r="E41">
        <v>1</v>
      </c>
      <c r="J41" s="55"/>
      <c r="Q41">
        <v>0.5</v>
      </c>
      <c r="R41">
        <v>0.5</v>
      </c>
      <c r="S41" s="55"/>
      <c r="U41">
        <v>0.5</v>
      </c>
      <c r="W41" s="55">
        <v>0.5</v>
      </c>
      <c r="Y41">
        <v>1</v>
      </c>
      <c r="Z41" s="55"/>
      <c r="AE41" s="55">
        <v>1</v>
      </c>
      <c r="AG41">
        <v>0.5</v>
      </c>
      <c r="AH41" s="55">
        <v>0.5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1</v>
      </c>
      <c r="BF41">
        <f t="shared" si="25"/>
        <v>1</v>
      </c>
      <c r="BG41">
        <f t="shared" si="26"/>
        <v>0</v>
      </c>
      <c r="BH41">
        <f t="shared" si="27"/>
        <v>0</v>
      </c>
      <c r="BI41">
        <f t="shared" si="28"/>
        <v>1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1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1</v>
      </c>
      <c r="BT41">
        <f t="shared" si="39"/>
        <v>0</v>
      </c>
      <c r="BU41">
        <f t="shared" si="40"/>
        <v>1</v>
      </c>
      <c r="BV41">
        <f t="shared" si="41"/>
        <v>1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71</v>
      </c>
      <c r="C42">
        <v>1</v>
      </c>
      <c r="D42" s="55"/>
      <c r="E42">
        <v>1</v>
      </c>
      <c r="J42" s="55"/>
      <c r="N42">
        <v>0.33</v>
      </c>
      <c r="O42">
        <v>0.33</v>
      </c>
      <c r="P42">
        <v>0.33</v>
      </c>
      <c r="S42" s="55"/>
      <c r="T42">
        <v>1</v>
      </c>
      <c r="U42">
        <v>1</v>
      </c>
      <c r="W42" s="55"/>
      <c r="Y42">
        <v>0.5</v>
      </c>
      <c r="Z42" s="55">
        <v>0.5</v>
      </c>
      <c r="AB42">
        <v>0.5</v>
      </c>
      <c r="AC42">
        <v>0.5</v>
      </c>
      <c r="AE42" s="55"/>
      <c r="AF42">
        <v>0.5</v>
      </c>
      <c r="AG42">
        <v>0.5</v>
      </c>
      <c r="AH42" s="55"/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1</v>
      </c>
      <c r="BC42">
        <f t="shared" si="22"/>
        <v>1</v>
      </c>
      <c r="BD42">
        <f t="shared" si="23"/>
        <v>1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1</v>
      </c>
      <c r="BI42">
        <f t="shared" si="28"/>
        <v>1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1</v>
      </c>
      <c r="BN42">
        <f t="shared" si="33"/>
        <v>1</v>
      </c>
      <c r="BO42">
        <f t="shared" si="34"/>
        <v>0</v>
      </c>
      <c r="BP42">
        <f t="shared" si="35"/>
        <v>1</v>
      </c>
      <c r="BQ42">
        <f t="shared" si="36"/>
        <v>1</v>
      </c>
      <c r="BR42">
        <f t="shared" si="37"/>
        <v>0</v>
      </c>
      <c r="BS42">
        <f t="shared" si="38"/>
        <v>0</v>
      </c>
      <c r="BT42">
        <f t="shared" si="39"/>
        <v>1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72</v>
      </c>
      <c r="C43">
        <v>1</v>
      </c>
      <c r="D43" s="55"/>
      <c r="E43">
        <v>1</v>
      </c>
      <c r="J43" s="55"/>
      <c r="O43">
        <v>0.33</v>
      </c>
      <c r="P43">
        <v>0.33</v>
      </c>
      <c r="Q43">
        <v>0.33</v>
      </c>
      <c r="S43" s="55"/>
      <c r="V43">
        <v>0.5</v>
      </c>
      <c r="W43" s="55">
        <v>0.5</v>
      </c>
      <c r="Z43" s="55">
        <v>1</v>
      </c>
      <c r="AC43">
        <v>0.5</v>
      </c>
      <c r="AD43">
        <v>0.5</v>
      </c>
      <c r="AE43" s="55"/>
      <c r="AG43">
        <v>0.5</v>
      </c>
      <c r="AH43" s="55">
        <v>0.5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1</v>
      </c>
      <c r="BD43">
        <f t="shared" si="23"/>
        <v>1</v>
      </c>
      <c r="BE43">
        <f t="shared" si="24"/>
        <v>1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1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1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1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73</v>
      </c>
      <c r="C44">
        <v>1</v>
      </c>
      <c r="D44" s="55"/>
      <c r="E44">
        <v>1</v>
      </c>
      <c r="J44" s="55"/>
      <c r="S44" s="55">
        <v>1</v>
      </c>
      <c r="U44">
        <v>1</v>
      </c>
      <c r="W44" s="55"/>
      <c r="Y44">
        <v>1</v>
      </c>
      <c r="Z44" s="55"/>
      <c r="AB44">
        <v>1</v>
      </c>
      <c r="AE44" s="55"/>
      <c r="AG44">
        <v>0.5</v>
      </c>
      <c r="AH44" s="55">
        <v>0.5</v>
      </c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1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1</v>
      </c>
      <c r="BH44">
        <f t="shared" si="27"/>
        <v>0</v>
      </c>
      <c r="BI44">
        <f t="shared" si="28"/>
        <v>1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1</v>
      </c>
      <c r="BN44">
        <f t="shared" si="33"/>
        <v>0</v>
      </c>
      <c r="BO44">
        <f t="shared" si="34"/>
        <v>0</v>
      </c>
      <c r="BP44">
        <f t="shared" si="35"/>
        <v>1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1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74</v>
      </c>
      <c r="C45">
        <v>1</v>
      </c>
      <c r="D45" s="55"/>
      <c r="E45">
        <v>1</v>
      </c>
      <c r="J45" s="55"/>
      <c r="O45">
        <v>0.33</v>
      </c>
      <c r="P45">
        <v>0.33</v>
      </c>
      <c r="Q45">
        <v>0.33</v>
      </c>
      <c r="S45" s="55"/>
      <c r="U45">
        <v>1</v>
      </c>
      <c r="W45" s="55"/>
      <c r="Z45" s="55">
        <v>1</v>
      </c>
      <c r="AC45">
        <v>0.5</v>
      </c>
      <c r="AD45">
        <v>0.5</v>
      </c>
      <c r="AE45" s="55"/>
      <c r="AF45">
        <v>0.33</v>
      </c>
      <c r="AG45">
        <v>0.33</v>
      </c>
      <c r="AH45" s="55">
        <v>0.33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1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1</v>
      </c>
      <c r="BO45">
        <f t="shared" si="34"/>
        <v>0</v>
      </c>
      <c r="BP45">
        <f t="shared" si="35"/>
        <v>0</v>
      </c>
      <c r="BQ45">
        <f t="shared" si="36"/>
        <v>1</v>
      </c>
      <c r="BR45">
        <f t="shared" si="37"/>
        <v>1</v>
      </c>
      <c r="BS45">
        <f t="shared" si="38"/>
        <v>0</v>
      </c>
      <c r="BT45">
        <f t="shared" si="39"/>
        <v>1</v>
      </c>
      <c r="BU45">
        <f t="shared" si="40"/>
        <v>1</v>
      </c>
      <c r="BV45">
        <f t="shared" si="41"/>
        <v>1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s="55" t="s">
        <v>75</v>
      </c>
      <c r="C46">
        <v>1</v>
      </c>
      <c r="D46" s="55"/>
      <c r="E46">
        <v>1</v>
      </c>
      <c r="J46" s="55"/>
      <c r="O46">
        <v>1</v>
      </c>
      <c r="S46" s="55"/>
      <c r="U46">
        <v>1</v>
      </c>
      <c r="W46" s="55"/>
      <c r="Z46" s="55">
        <v>1</v>
      </c>
      <c r="AC46">
        <v>1</v>
      </c>
      <c r="AE46" s="55"/>
      <c r="AF46">
        <v>0.5</v>
      </c>
      <c r="AG46">
        <v>0.5</v>
      </c>
      <c r="AH46" s="55"/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1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1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1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1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0</v>
      </c>
      <c r="BS46">
        <f t="shared" si="38"/>
        <v>0</v>
      </c>
      <c r="BT46">
        <f t="shared" si="39"/>
        <v>1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41</v>
      </c>
      <c r="B47" s="55" t="s">
        <v>76</v>
      </c>
      <c r="C47">
        <v>1</v>
      </c>
      <c r="D47" s="55"/>
      <c r="F47">
        <v>1</v>
      </c>
      <c r="G47">
        <v>1</v>
      </c>
      <c r="H47">
        <v>1</v>
      </c>
      <c r="J47" s="55"/>
      <c r="N47">
        <v>0.33</v>
      </c>
      <c r="O47">
        <v>0.33</v>
      </c>
      <c r="P47">
        <v>0.33</v>
      </c>
      <c r="S47" s="55"/>
      <c r="T47">
        <v>1</v>
      </c>
      <c r="U47">
        <v>1</v>
      </c>
      <c r="W47" s="55"/>
      <c r="Z47" s="55">
        <v>1</v>
      </c>
      <c r="AB47">
        <v>0.5</v>
      </c>
      <c r="AC47">
        <v>0.5</v>
      </c>
      <c r="AE47" s="55"/>
      <c r="AG47">
        <v>1</v>
      </c>
      <c r="AH47" s="55"/>
      <c r="AI47" s="6"/>
      <c r="AJ47" s="6"/>
      <c r="AK47" s="6"/>
      <c r="AL47" s="6"/>
      <c r="AM47" s="6"/>
      <c r="AN47" s="6"/>
      <c r="AQ47">
        <f t="shared" si="44"/>
        <v>1</v>
      </c>
      <c r="AR47">
        <f t="shared" si="11"/>
        <v>1</v>
      </c>
      <c r="AS47">
        <f t="shared" si="12"/>
        <v>0</v>
      </c>
      <c r="AT47">
        <f t="shared" si="13"/>
        <v>1</v>
      </c>
      <c r="AU47">
        <f t="shared" si="14"/>
        <v>1</v>
      </c>
      <c r="AV47">
        <f t="shared" si="15"/>
        <v>1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1</v>
      </c>
      <c r="BC47">
        <f t="shared" si="22"/>
        <v>1</v>
      </c>
      <c r="BD47">
        <f t="shared" si="23"/>
        <v>1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1</v>
      </c>
      <c r="BI47">
        <f t="shared" si="28"/>
        <v>1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1</v>
      </c>
      <c r="BO47">
        <f t="shared" si="34"/>
        <v>0</v>
      </c>
      <c r="BP47">
        <f t="shared" si="35"/>
        <v>1</v>
      </c>
      <c r="BQ47">
        <f t="shared" si="36"/>
        <v>1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1</v>
      </c>
      <c r="BV47">
        <f t="shared" si="41"/>
        <v>0</v>
      </c>
      <c r="BX47">
        <f t="shared" si="42"/>
        <v>1</v>
      </c>
      <c r="BY47">
        <f t="shared" si="45"/>
        <v>1</v>
      </c>
      <c r="BZ47">
        <f t="shared" si="46"/>
        <v>1</v>
      </c>
      <c r="CA47">
        <f t="shared" si="47"/>
        <v>1</v>
      </c>
      <c r="CB47">
        <f t="shared" si="48"/>
        <v>1</v>
      </c>
      <c r="CC47">
        <f t="shared" si="49"/>
        <v>1</v>
      </c>
      <c r="CD47">
        <f t="shared" si="50"/>
        <v>1</v>
      </c>
    </row>
    <row r="48" spans="1:82" ht="12.75">
      <c r="A48" s="7">
        <f t="shared" si="43"/>
        <v>42</v>
      </c>
      <c r="B48" s="55" t="s">
        <v>77</v>
      </c>
      <c r="C48">
        <v>1</v>
      </c>
      <c r="D48" s="55"/>
      <c r="E48">
        <v>1</v>
      </c>
      <c r="J48" s="55"/>
      <c r="O48">
        <v>0.33</v>
      </c>
      <c r="P48">
        <v>0.33</v>
      </c>
      <c r="Q48">
        <v>0.33</v>
      </c>
      <c r="S48" s="55"/>
      <c r="U48">
        <v>0.5</v>
      </c>
      <c r="V48">
        <v>0.5</v>
      </c>
      <c r="W48" s="55"/>
      <c r="Z48" s="55">
        <v>1</v>
      </c>
      <c r="AB48">
        <v>0.5</v>
      </c>
      <c r="AC48">
        <v>0.5</v>
      </c>
      <c r="AE48" s="55"/>
      <c r="AG48">
        <v>0.5</v>
      </c>
      <c r="AH48" s="55">
        <v>0.5</v>
      </c>
      <c r="AI48" s="6"/>
      <c r="AJ48" s="6"/>
      <c r="AK48" s="6"/>
      <c r="AL48" s="6"/>
      <c r="AM48" s="6"/>
      <c r="AN48" s="6"/>
      <c r="AQ48">
        <f t="shared" si="44"/>
        <v>1</v>
      </c>
      <c r="AR48">
        <f t="shared" si="11"/>
        <v>1</v>
      </c>
      <c r="AS48">
        <f t="shared" si="12"/>
        <v>1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1</v>
      </c>
      <c r="BD48">
        <f t="shared" si="23"/>
        <v>1</v>
      </c>
      <c r="BE48">
        <f t="shared" si="24"/>
        <v>1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1</v>
      </c>
      <c r="BJ48">
        <f t="shared" si="29"/>
        <v>1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1</v>
      </c>
      <c r="BO48">
        <f t="shared" si="34"/>
        <v>0</v>
      </c>
      <c r="BP48">
        <f t="shared" si="35"/>
        <v>1</v>
      </c>
      <c r="BQ48">
        <f t="shared" si="36"/>
        <v>1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1</v>
      </c>
      <c r="BV48">
        <f t="shared" si="41"/>
        <v>1</v>
      </c>
      <c r="BX48">
        <f t="shared" si="42"/>
        <v>1</v>
      </c>
      <c r="BY48">
        <f t="shared" si="45"/>
        <v>1</v>
      </c>
      <c r="BZ48">
        <f t="shared" si="46"/>
        <v>1</v>
      </c>
      <c r="CA48">
        <f t="shared" si="47"/>
        <v>1</v>
      </c>
      <c r="CB48">
        <f t="shared" si="48"/>
        <v>1</v>
      </c>
      <c r="CC48">
        <f t="shared" si="49"/>
        <v>1</v>
      </c>
      <c r="CD48">
        <f t="shared" si="50"/>
        <v>1</v>
      </c>
    </row>
    <row r="49" spans="1:82" ht="12.75">
      <c r="A49" s="7">
        <f t="shared" si="43"/>
        <v>43</v>
      </c>
      <c r="B49" s="55" t="s">
        <v>78</v>
      </c>
      <c r="C49">
        <v>1</v>
      </c>
      <c r="D49" s="55"/>
      <c r="F49">
        <v>0.5</v>
      </c>
      <c r="G49">
        <v>0.5</v>
      </c>
      <c r="H49">
        <v>1</v>
      </c>
      <c r="J49" s="55"/>
      <c r="N49">
        <v>0.5</v>
      </c>
      <c r="O49">
        <v>0.5</v>
      </c>
      <c r="S49" s="55"/>
      <c r="U49">
        <v>0.5</v>
      </c>
      <c r="V49">
        <v>0.5</v>
      </c>
      <c r="W49" s="55"/>
      <c r="Y49">
        <v>0.5</v>
      </c>
      <c r="Z49" s="55">
        <v>0.5</v>
      </c>
      <c r="AC49">
        <v>0.5</v>
      </c>
      <c r="AD49">
        <v>0.5</v>
      </c>
      <c r="AE49" s="55"/>
      <c r="AG49">
        <v>0.5</v>
      </c>
      <c r="AH49" s="55">
        <v>0.5</v>
      </c>
      <c r="AI49" s="6"/>
      <c r="AJ49" s="6"/>
      <c r="AK49" s="6"/>
      <c r="AL49" s="6"/>
      <c r="AM49" s="6"/>
      <c r="AN49" s="6"/>
      <c r="AQ49">
        <f t="shared" si="44"/>
        <v>1</v>
      </c>
      <c r="AR49">
        <f t="shared" si="11"/>
        <v>1</v>
      </c>
      <c r="AS49">
        <f t="shared" si="12"/>
        <v>0</v>
      </c>
      <c r="AT49">
        <f t="shared" si="13"/>
        <v>1</v>
      </c>
      <c r="AU49">
        <f t="shared" si="14"/>
        <v>1</v>
      </c>
      <c r="AV49">
        <f t="shared" si="15"/>
        <v>1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1</v>
      </c>
      <c r="BC49">
        <f t="shared" si="22"/>
        <v>1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1</v>
      </c>
      <c r="BJ49">
        <f t="shared" si="29"/>
        <v>1</v>
      </c>
      <c r="BK49">
        <f t="shared" si="30"/>
        <v>0</v>
      </c>
      <c r="BL49">
        <f t="shared" si="31"/>
        <v>0</v>
      </c>
      <c r="BM49">
        <f t="shared" si="32"/>
        <v>1</v>
      </c>
      <c r="BN49">
        <f t="shared" si="33"/>
        <v>1</v>
      </c>
      <c r="BO49">
        <f t="shared" si="34"/>
        <v>0</v>
      </c>
      <c r="BP49">
        <f t="shared" si="35"/>
        <v>0</v>
      </c>
      <c r="BQ49">
        <f t="shared" si="36"/>
        <v>1</v>
      </c>
      <c r="BR49">
        <f t="shared" si="37"/>
        <v>1</v>
      </c>
      <c r="BS49">
        <f t="shared" si="38"/>
        <v>0</v>
      </c>
      <c r="BT49">
        <f t="shared" si="39"/>
        <v>0</v>
      </c>
      <c r="BU49">
        <f t="shared" si="40"/>
        <v>1</v>
      </c>
      <c r="BV49">
        <f t="shared" si="41"/>
        <v>1</v>
      </c>
      <c r="BX49">
        <f t="shared" si="42"/>
        <v>1</v>
      </c>
      <c r="BY49">
        <f t="shared" si="45"/>
        <v>1</v>
      </c>
      <c r="BZ49">
        <f t="shared" si="46"/>
        <v>1</v>
      </c>
      <c r="CA49">
        <f t="shared" si="47"/>
        <v>1</v>
      </c>
      <c r="CB49">
        <f t="shared" si="48"/>
        <v>1</v>
      </c>
      <c r="CC49">
        <f t="shared" si="49"/>
        <v>1</v>
      </c>
      <c r="CD49">
        <f t="shared" si="50"/>
        <v>1</v>
      </c>
    </row>
    <row r="50" spans="1:82" ht="12.75">
      <c r="A50" s="7">
        <f t="shared" si="43"/>
        <v>44</v>
      </c>
      <c r="B50" s="55" t="s">
        <v>79</v>
      </c>
      <c r="C50">
        <v>1</v>
      </c>
      <c r="D50" s="55"/>
      <c r="E50">
        <v>1</v>
      </c>
      <c r="J50" s="55"/>
      <c r="P50">
        <v>0.25</v>
      </c>
      <c r="Q50">
        <v>0.25</v>
      </c>
      <c r="R50">
        <v>0.25</v>
      </c>
      <c r="S50" s="55">
        <v>0.25</v>
      </c>
      <c r="W50" s="55">
        <v>1</v>
      </c>
      <c r="Y50">
        <v>0.5</v>
      </c>
      <c r="Z50" s="55">
        <v>0.5</v>
      </c>
      <c r="AC50">
        <v>1</v>
      </c>
      <c r="AE50" s="55"/>
      <c r="AG50">
        <v>1</v>
      </c>
      <c r="AH50" s="55"/>
      <c r="AI50" s="6"/>
      <c r="AJ50" s="6"/>
      <c r="AK50" s="6"/>
      <c r="AL50" s="6"/>
      <c r="AM50" s="6"/>
      <c r="AN50" s="6"/>
      <c r="AQ50">
        <f t="shared" si="44"/>
        <v>1</v>
      </c>
      <c r="AR50">
        <f t="shared" si="11"/>
        <v>1</v>
      </c>
      <c r="AS50">
        <f t="shared" si="12"/>
        <v>1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1</v>
      </c>
      <c r="BE50">
        <f t="shared" si="24"/>
        <v>1</v>
      </c>
      <c r="BF50">
        <f t="shared" si="25"/>
        <v>1</v>
      </c>
      <c r="BG50">
        <f t="shared" si="26"/>
        <v>1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1</v>
      </c>
      <c r="BL50">
        <f t="shared" si="31"/>
        <v>0</v>
      </c>
      <c r="BM50">
        <f t="shared" si="32"/>
        <v>1</v>
      </c>
      <c r="BN50">
        <f t="shared" si="33"/>
        <v>1</v>
      </c>
      <c r="BO50">
        <f t="shared" si="34"/>
        <v>0</v>
      </c>
      <c r="BP50">
        <f t="shared" si="35"/>
        <v>0</v>
      </c>
      <c r="BQ50">
        <f t="shared" si="36"/>
        <v>1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1</v>
      </c>
      <c r="BV50">
        <f t="shared" si="41"/>
        <v>0</v>
      </c>
      <c r="BX50">
        <f t="shared" si="42"/>
        <v>1</v>
      </c>
      <c r="BY50">
        <f t="shared" si="45"/>
        <v>1</v>
      </c>
      <c r="BZ50">
        <f t="shared" si="46"/>
        <v>1</v>
      </c>
      <c r="CA50">
        <f t="shared" si="47"/>
        <v>1</v>
      </c>
      <c r="CB50">
        <f t="shared" si="48"/>
        <v>1</v>
      </c>
      <c r="CC50">
        <f t="shared" si="49"/>
        <v>1</v>
      </c>
      <c r="CD50">
        <f t="shared" si="50"/>
        <v>1</v>
      </c>
    </row>
    <row r="51" spans="1:82" ht="12.75">
      <c r="A51" s="7">
        <f t="shared" si="43"/>
        <v>45</v>
      </c>
      <c r="B51" s="55" t="s">
        <v>80</v>
      </c>
      <c r="C51">
        <v>1</v>
      </c>
      <c r="D51" s="55"/>
      <c r="G51">
        <v>0.5</v>
      </c>
      <c r="H51">
        <v>1</v>
      </c>
      <c r="J51" s="55"/>
      <c r="O51">
        <v>0.5</v>
      </c>
      <c r="P51">
        <v>0.5</v>
      </c>
      <c r="S51" s="55"/>
      <c r="V51">
        <v>0.5</v>
      </c>
      <c r="W51" s="55">
        <v>0.5</v>
      </c>
      <c r="Y51">
        <v>0.5</v>
      </c>
      <c r="Z51" s="55">
        <v>0.5</v>
      </c>
      <c r="AB51">
        <v>0.5</v>
      </c>
      <c r="AC51">
        <v>0.5</v>
      </c>
      <c r="AE51" s="55"/>
      <c r="AH51" s="55">
        <v>1</v>
      </c>
      <c r="AI51" s="6"/>
      <c r="AJ51" s="6"/>
      <c r="AK51" s="6"/>
      <c r="AL51" s="6"/>
      <c r="AM51" s="6"/>
      <c r="AN51" s="6"/>
      <c r="AQ51">
        <f t="shared" si="44"/>
        <v>1</v>
      </c>
      <c r="AR51">
        <f t="shared" si="11"/>
        <v>1</v>
      </c>
      <c r="AS51">
        <f t="shared" si="12"/>
        <v>0</v>
      </c>
      <c r="AT51">
        <f t="shared" si="13"/>
        <v>0</v>
      </c>
      <c r="AU51">
        <f t="shared" si="14"/>
        <v>1</v>
      </c>
      <c r="AV51">
        <f t="shared" si="15"/>
        <v>1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1</v>
      </c>
      <c r="BD51">
        <f t="shared" si="23"/>
        <v>1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1</v>
      </c>
      <c r="BK51">
        <f t="shared" si="30"/>
        <v>1</v>
      </c>
      <c r="BL51">
        <f t="shared" si="31"/>
        <v>0</v>
      </c>
      <c r="BM51">
        <f t="shared" si="32"/>
        <v>1</v>
      </c>
      <c r="BN51">
        <f t="shared" si="33"/>
        <v>1</v>
      </c>
      <c r="BO51">
        <f t="shared" si="34"/>
        <v>0</v>
      </c>
      <c r="BP51">
        <f t="shared" si="35"/>
        <v>1</v>
      </c>
      <c r="BQ51">
        <f t="shared" si="36"/>
        <v>1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1</v>
      </c>
      <c r="BX51">
        <f t="shared" si="42"/>
        <v>1</v>
      </c>
      <c r="BY51">
        <f t="shared" si="45"/>
        <v>1</v>
      </c>
      <c r="BZ51">
        <f t="shared" si="46"/>
        <v>1</v>
      </c>
      <c r="CA51">
        <f t="shared" si="47"/>
        <v>1</v>
      </c>
      <c r="CB51">
        <f t="shared" si="48"/>
        <v>1</v>
      </c>
      <c r="CC51">
        <f t="shared" si="49"/>
        <v>1</v>
      </c>
      <c r="CD51">
        <f t="shared" si="50"/>
        <v>1</v>
      </c>
    </row>
    <row r="52" spans="1:82" ht="12.75">
      <c r="A52" s="7">
        <f t="shared" si="43"/>
        <v>46</v>
      </c>
      <c r="B52" s="55" t="s">
        <v>81</v>
      </c>
      <c r="C52">
        <v>1</v>
      </c>
      <c r="D52" s="55"/>
      <c r="E52">
        <v>1</v>
      </c>
      <c r="J52" s="55"/>
      <c r="O52">
        <v>0.5</v>
      </c>
      <c r="P52">
        <v>0.5</v>
      </c>
      <c r="S52" s="55"/>
      <c r="T52">
        <v>1</v>
      </c>
      <c r="U52">
        <v>1</v>
      </c>
      <c r="W52" s="55"/>
      <c r="Z52" s="55">
        <v>1</v>
      </c>
      <c r="AC52">
        <v>1</v>
      </c>
      <c r="AE52" s="55"/>
      <c r="AG52">
        <v>0.5</v>
      </c>
      <c r="AH52" s="55">
        <v>0.5</v>
      </c>
      <c r="AI52" s="6"/>
      <c r="AJ52" s="6"/>
      <c r="AK52" s="6"/>
      <c r="AL52" s="6"/>
      <c r="AM52" s="6"/>
      <c r="AN52" s="6"/>
      <c r="AQ52">
        <f t="shared" si="44"/>
        <v>1</v>
      </c>
      <c r="AR52">
        <f t="shared" si="11"/>
        <v>1</v>
      </c>
      <c r="AS52">
        <f t="shared" si="12"/>
        <v>1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1</v>
      </c>
      <c r="BD52">
        <f t="shared" si="23"/>
        <v>1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1</v>
      </c>
      <c r="BI52">
        <f t="shared" si="28"/>
        <v>1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1</v>
      </c>
      <c r="BO52">
        <f t="shared" si="34"/>
        <v>0</v>
      </c>
      <c r="BP52">
        <f t="shared" si="35"/>
        <v>0</v>
      </c>
      <c r="BQ52">
        <f t="shared" si="36"/>
        <v>1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1</v>
      </c>
      <c r="BV52">
        <f t="shared" si="41"/>
        <v>1</v>
      </c>
      <c r="BX52">
        <f t="shared" si="42"/>
        <v>1</v>
      </c>
      <c r="BY52">
        <f t="shared" si="45"/>
        <v>1</v>
      </c>
      <c r="BZ52">
        <f t="shared" si="46"/>
        <v>1</v>
      </c>
      <c r="CA52">
        <f t="shared" si="47"/>
        <v>1</v>
      </c>
      <c r="CB52">
        <f t="shared" si="48"/>
        <v>1</v>
      </c>
      <c r="CC52">
        <f t="shared" si="49"/>
        <v>1</v>
      </c>
      <c r="CD52">
        <f t="shared" si="50"/>
        <v>1</v>
      </c>
    </row>
    <row r="53" spans="1:82" ht="12.75">
      <c r="A53" s="7">
        <f t="shared" si="43"/>
        <v>47</v>
      </c>
      <c r="B53" s="55" t="s">
        <v>82</v>
      </c>
      <c r="C53">
        <v>1</v>
      </c>
      <c r="D53" s="55"/>
      <c r="E53">
        <v>1</v>
      </c>
      <c r="J53" s="55"/>
      <c r="P53">
        <v>0.33</v>
      </c>
      <c r="Q53">
        <v>0.33</v>
      </c>
      <c r="R53">
        <v>0.33</v>
      </c>
      <c r="S53" s="55"/>
      <c r="W53" s="55">
        <v>1</v>
      </c>
      <c r="Z53" s="55">
        <v>1</v>
      </c>
      <c r="AC53">
        <v>1</v>
      </c>
      <c r="AE53" s="55"/>
      <c r="AG53">
        <v>1</v>
      </c>
      <c r="AH53" s="55"/>
      <c r="AI53" s="6"/>
      <c r="AJ53" s="6"/>
      <c r="AK53" s="6"/>
      <c r="AL53" s="6"/>
      <c r="AM53" s="6"/>
      <c r="AN53" s="6"/>
      <c r="AQ53">
        <f t="shared" si="44"/>
        <v>1</v>
      </c>
      <c r="AR53">
        <f t="shared" si="11"/>
        <v>1</v>
      </c>
      <c r="AS53">
        <f t="shared" si="12"/>
        <v>1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1</v>
      </c>
      <c r="BE53">
        <f t="shared" si="24"/>
        <v>1</v>
      </c>
      <c r="BF53">
        <f t="shared" si="25"/>
        <v>1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1</v>
      </c>
      <c r="BL53">
        <f t="shared" si="31"/>
        <v>0</v>
      </c>
      <c r="BM53">
        <f t="shared" si="32"/>
        <v>0</v>
      </c>
      <c r="BN53">
        <f t="shared" si="33"/>
        <v>1</v>
      </c>
      <c r="BO53">
        <f t="shared" si="34"/>
        <v>0</v>
      </c>
      <c r="BP53">
        <f t="shared" si="35"/>
        <v>0</v>
      </c>
      <c r="BQ53">
        <f t="shared" si="36"/>
        <v>1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1</v>
      </c>
      <c r="BV53">
        <f t="shared" si="41"/>
        <v>0</v>
      </c>
      <c r="BX53">
        <f t="shared" si="42"/>
        <v>1</v>
      </c>
      <c r="BY53">
        <f t="shared" si="45"/>
        <v>1</v>
      </c>
      <c r="BZ53">
        <f t="shared" si="46"/>
        <v>1</v>
      </c>
      <c r="CA53">
        <f t="shared" si="47"/>
        <v>1</v>
      </c>
      <c r="CB53">
        <f t="shared" si="48"/>
        <v>1</v>
      </c>
      <c r="CC53">
        <f t="shared" si="49"/>
        <v>1</v>
      </c>
      <c r="CD53">
        <f t="shared" si="50"/>
        <v>1</v>
      </c>
    </row>
    <row r="54" spans="1:82" ht="12.75">
      <c r="A54" s="7">
        <f t="shared" si="43"/>
        <v>48</v>
      </c>
      <c r="B54" s="55" t="s">
        <v>83</v>
      </c>
      <c r="C54">
        <v>1</v>
      </c>
      <c r="D54" s="55"/>
      <c r="E54">
        <v>1</v>
      </c>
      <c r="J54" s="55"/>
      <c r="O54">
        <v>0.33</v>
      </c>
      <c r="P54">
        <v>0.33</v>
      </c>
      <c r="Q54">
        <v>0.33</v>
      </c>
      <c r="S54" s="55"/>
      <c r="U54">
        <v>1</v>
      </c>
      <c r="W54" s="55"/>
      <c r="Y54">
        <v>0.5</v>
      </c>
      <c r="Z54" s="55">
        <v>0.5</v>
      </c>
      <c r="AC54">
        <v>1</v>
      </c>
      <c r="AE54" s="55"/>
      <c r="AG54">
        <v>1</v>
      </c>
      <c r="AH54" s="55"/>
      <c r="AI54" s="6"/>
      <c r="AJ54" s="6"/>
      <c r="AK54" s="6"/>
      <c r="AL54" s="6"/>
      <c r="AM54" s="6"/>
      <c r="AN54" s="6"/>
      <c r="AQ54">
        <f t="shared" si="44"/>
        <v>1</v>
      </c>
      <c r="AR54">
        <f t="shared" si="11"/>
        <v>1</v>
      </c>
      <c r="AS54">
        <f t="shared" si="12"/>
        <v>1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1</v>
      </c>
      <c r="BD54">
        <f t="shared" si="23"/>
        <v>1</v>
      </c>
      <c r="BE54">
        <f t="shared" si="24"/>
        <v>1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1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1</v>
      </c>
      <c r="BN54">
        <f t="shared" si="33"/>
        <v>1</v>
      </c>
      <c r="BO54">
        <f t="shared" si="34"/>
        <v>0</v>
      </c>
      <c r="BP54">
        <f t="shared" si="35"/>
        <v>0</v>
      </c>
      <c r="BQ54">
        <f t="shared" si="36"/>
        <v>1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1</v>
      </c>
      <c r="BV54">
        <f t="shared" si="41"/>
        <v>0</v>
      </c>
      <c r="BX54">
        <f t="shared" si="42"/>
        <v>1</v>
      </c>
      <c r="BY54">
        <f t="shared" si="45"/>
        <v>1</v>
      </c>
      <c r="BZ54">
        <f t="shared" si="46"/>
        <v>1</v>
      </c>
      <c r="CA54">
        <f t="shared" si="47"/>
        <v>1</v>
      </c>
      <c r="CB54">
        <f t="shared" si="48"/>
        <v>1</v>
      </c>
      <c r="CC54">
        <f t="shared" si="49"/>
        <v>1</v>
      </c>
      <c r="CD54">
        <f t="shared" si="50"/>
        <v>1</v>
      </c>
    </row>
    <row r="55" spans="1:82" ht="12.75">
      <c r="A55" s="7">
        <f t="shared" si="43"/>
        <v>49</v>
      </c>
      <c r="B55" s="55" t="s">
        <v>87</v>
      </c>
      <c r="C55">
        <v>1</v>
      </c>
      <c r="D55" s="55"/>
      <c r="E55">
        <v>1</v>
      </c>
      <c r="J55" s="55"/>
      <c r="N55">
        <v>0.25</v>
      </c>
      <c r="O55">
        <v>0.25</v>
      </c>
      <c r="P55">
        <v>0.25</v>
      </c>
      <c r="Q55">
        <v>0.25</v>
      </c>
      <c r="S55" s="55"/>
      <c r="U55">
        <v>0.5</v>
      </c>
      <c r="V55">
        <v>0.5</v>
      </c>
      <c r="W55" s="55"/>
      <c r="Z55" s="55">
        <v>1</v>
      </c>
      <c r="AC55">
        <v>0.5</v>
      </c>
      <c r="AD55">
        <v>0.5</v>
      </c>
      <c r="AE55" s="55"/>
      <c r="AG55">
        <v>1</v>
      </c>
      <c r="AH55" s="55"/>
      <c r="AI55" s="6"/>
      <c r="AJ55" s="6"/>
      <c r="AK55" s="6"/>
      <c r="AL55" s="6"/>
      <c r="AM55" s="6"/>
      <c r="AN55" s="6"/>
      <c r="AP55" s="7"/>
      <c r="AQ55">
        <f t="shared" si="44"/>
        <v>1</v>
      </c>
      <c r="AR55">
        <f t="shared" si="11"/>
        <v>1</v>
      </c>
      <c r="AS55">
        <f t="shared" si="12"/>
        <v>1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1</v>
      </c>
      <c r="BC55">
        <f t="shared" si="22"/>
        <v>1</v>
      </c>
      <c r="BD55">
        <f t="shared" si="23"/>
        <v>1</v>
      </c>
      <c r="BE55">
        <f t="shared" si="24"/>
        <v>1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1</v>
      </c>
      <c r="BJ55">
        <f t="shared" si="29"/>
        <v>1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1</v>
      </c>
      <c r="BO55">
        <f t="shared" si="34"/>
        <v>0</v>
      </c>
      <c r="BP55">
        <f t="shared" si="35"/>
        <v>0</v>
      </c>
      <c r="BQ55">
        <f t="shared" si="36"/>
        <v>1</v>
      </c>
      <c r="BR55">
        <f t="shared" si="37"/>
        <v>1</v>
      </c>
      <c r="BS55">
        <f t="shared" si="38"/>
        <v>0</v>
      </c>
      <c r="BT55">
        <f t="shared" si="39"/>
        <v>0</v>
      </c>
      <c r="BU55">
        <f t="shared" si="40"/>
        <v>1</v>
      </c>
      <c r="BV55">
        <f t="shared" si="41"/>
        <v>0</v>
      </c>
      <c r="BX55">
        <f t="shared" si="42"/>
        <v>1</v>
      </c>
      <c r="BY55">
        <f t="shared" si="45"/>
        <v>1</v>
      </c>
      <c r="BZ55">
        <f t="shared" si="46"/>
        <v>1</v>
      </c>
      <c r="CA55">
        <f t="shared" si="47"/>
        <v>1</v>
      </c>
      <c r="CB55">
        <f t="shared" si="48"/>
        <v>1</v>
      </c>
      <c r="CC55">
        <f t="shared" si="49"/>
        <v>1</v>
      </c>
      <c r="CD55">
        <f t="shared" si="50"/>
        <v>1</v>
      </c>
    </row>
    <row r="56" spans="1:82" ht="12.75">
      <c r="A56" s="7">
        <f t="shared" si="43"/>
        <v>50</v>
      </c>
      <c r="B56" s="55" t="s">
        <v>88</v>
      </c>
      <c r="C56">
        <v>1</v>
      </c>
      <c r="D56" s="55"/>
      <c r="F56">
        <v>1</v>
      </c>
      <c r="G56">
        <v>0.5</v>
      </c>
      <c r="H56">
        <v>1</v>
      </c>
      <c r="J56" s="55"/>
      <c r="Q56">
        <v>0.33</v>
      </c>
      <c r="R56">
        <v>0.33</v>
      </c>
      <c r="S56" s="55">
        <v>0.33</v>
      </c>
      <c r="W56" s="55">
        <v>1</v>
      </c>
      <c r="X56">
        <v>1</v>
      </c>
      <c r="Z56" s="55"/>
      <c r="AB56">
        <v>1</v>
      </c>
      <c r="AE56" s="55"/>
      <c r="AH56" s="55">
        <v>1</v>
      </c>
      <c r="AI56" s="6"/>
      <c r="AJ56" s="6"/>
      <c r="AK56" s="6"/>
      <c r="AL56" s="6"/>
      <c r="AM56" s="6"/>
      <c r="AN56" s="6"/>
      <c r="AP56" s="7"/>
      <c r="AQ56">
        <f t="shared" si="44"/>
        <v>1</v>
      </c>
      <c r="AR56">
        <f t="shared" si="11"/>
        <v>1</v>
      </c>
      <c r="AS56">
        <f t="shared" si="12"/>
        <v>0</v>
      </c>
      <c r="AT56">
        <f t="shared" si="13"/>
        <v>1</v>
      </c>
      <c r="AU56">
        <f t="shared" si="14"/>
        <v>1</v>
      </c>
      <c r="AV56">
        <f t="shared" si="15"/>
        <v>1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1</v>
      </c>
      <c r="BF56">
        <f t="shared" si="25"/>
        <v>1</v>
      </c>
      <c r="BG56">
        <f t="shared" si="26"/>
        <v>1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1</v>
      </c>
      <c r="BL56">
        <f t="shared" si="31"/>
        <v>1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1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1</v>
      </c>
      <c r="BX56">
        <f t="shared" si="42"/>
        <v>1</v>
      </c>
      <c r="BY56">
        <f t="shared" si="45"/>
        <v>1</v>
      </c>
      <c r="BZ56">
        <f t="shared" si="46"/>
        <v>1</v>
      </c>
      <c r="CA56">
        <f t="shared" si="47"/>
        <v>1</v>
      </c>
      <c r="CB56">
        <f t="shared" si="48"/>
        <v>1</v>
      </c>
      <c r="CC56">
        <f t="shared" si="49"/>
        <v>1</v>
      </c>
      <c r="CD56">
        <f t="shared" si="50"/>
        <v>1</v>
      </c>
    </row>
    <row r="57" spans="1:82" ht="12.75">
      <c r="A57" s="7">
        <f t="shared" si="43"/>
        <v>51</v>
      </c>
      <c r="B57" s="55" t="s">
        <v>89</v>
      </c>
      <c r="C57">
        <v>1</v>
      </c>
      <c r="D57" s="55"/>
      <c r="E57">
        <v>1</v>
      </c>
      <c r="J57" s="55"/>
      <c r="Q57">
        <v>0.5</v>
      </c>
      <c r="R57">
        <v>0.5</v>
      </c>
      <c r="S57" s="55"/>
      <c r="T57">
        <v>1</v>
      </c>
      <c r="W57" s="55">
        <v>1</v>
      </c>
      <c r="Y57">
        <v>1</v>
      </c>
      <c r="Z57" s="55"/>
      <c r="AB57">
        <v>1</v>
      </c>
      <c r="AE57" s="55"/>
      <c r="AG57">
        <v>0.5</v>
      </c>
      <c r="AH57" s="55">
        <v>0.5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1</v>
      </c>
      <c r="AR57">
        <f t="shared" si="11"/>
        <v>1</v>
      </c>
      <c r="AS57">
        <f t="shared" si="12"/>
        <v>1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1</v>
      </c>
      <c r="BF57">
        <f t="shared" si="25"/>
        <v>1</v>
      </c>
      <c r="BG57">
        <f t="shared" si="26"/>
        <v>0</v>
      </c>
      <c r="BH57">
        <f t="shared" si="27"/>
        <v>1</v>
      </c>
      <c r="BI57">
        <f t="shared" si="28"/>
        <v>0</v>
      </c>
      <c r="BJ57">
        <f t="shared" si="29"/>
        <v>0</v>
      </c>
      <c r="BK57">
        <f t="shared" si="30"/>
        <v>1</v>
      </c>
      <c r="BL57">
        <f t="shared" si="31"/>
        <v>0</v>
      </c>
      <c r="BM57">
        <f t="shared" si="32"/>
        <v>1</v>
      </c>
      <c r="BN57">
        <f t="shared" si="33"/>
        <v>0</v>
      </c>
      <c r="BO57">
        <f t="shared" si="34"/>
        <v>0</v>
      </c>
      <c r="BP57">
        <f t="shared" si="35"/>
        <v>1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1</v>
      </c>
      <c r="BV57">
        <f t="shared" si="41"/>
        <v>1</v>
      </c>
      <c r="BX57">
        <f t="shared" si="42"/>
        <v>1</v>
      </c>
      <c r="BY57">
        <f aca="true" t="shared" si="52" ref="BY57:BY103">IF(AS57+AT57+AU57+AV57+AW57+AX57&gt;0,1,0)</f>
        <v>1</v>
      </c>
      <c r="BZ57">
        <f aca="true" t="shared" si="53" ref="BZ57:BZ103">IF(AY57+AZ57+BA57+BB57+BC57+BD57+BE57+BF57+BG57&gt;0,1,0)</f>
        <v>1</v>
      </c>
      <c r="CA57">
        <f aca="true" t="shared" si="54" ref="CA57:CA103">IF(BH57+BI57+BJ57+BK57&gt;0,1,0)</f>
        <v>1</v>
      </c>
      <c r="CB57">
        <f aca="true" t="shared" si="55" ref="CB57:CB103">IF(BL57+BM57+BN57&gt;0,1,0)</f>
        <v>1</v>
      </c>
      <c r="CC57">
        <f aca="true" t="shared" si="56" ref="CC57:CC103">IF(BO57+BP57+BQ57+BR57+BS57&gt;0,1,0)</f>
        <v>1</v>
      </c>
      <c r="CD57">
        <f aca="true" t="shared" si="57" ref="CD57:CD103">IF(BT57+BU57+BV57&gt;0,1,0)</f>
        <v>1</v>
      </c>
    </row>
    <row r="58" spans="1:82" ht="12.75">
      <c r="A58" s="7">
        <f t="shared" si="43"/>
        <v>52</v>
      </c>
      <c r="B58" s="55" t="s">
        <v>90</v>
      </c>
      <c r="C58">
        <v>1</v>
      </c>
      <c r="D58" s="55"/>
      <c r="E58">
        <v>1</v>
      </c>
      <c r="J58" s="55"/>
      <c r="Q58">
        <v>0.33</v>
      </c>
      <c r="R58">
        <v>0.33</v>
      </c>
      <c r="S58" s="55">
        <v>0.33</v>
      </c>
      <c r="U58">
        <v>1</v>
      </c>
      <c r="W58" s="55"/>
      <c r="X58">
        <v>1</v>
      </c>
      <c r="Z58" s="55"/>
      <c r="AC58">
        <v>1</v>
      </c>
      <c r="AE58" s="55"/>
      <c r="AH58" s="55">
        <v>1</v>
      </c>
      <c r="AI58" s="6"/>
      <c r="AJ58" s="6"/>
      <c r="AK58" s="6"/>
      <c r="AL58" s="6"/>
      <c r="AM58" s="6"/>
      <c r="AN58" s="6"/>
      <c r="AP58" s="7"/>
      <c r="AQ58">
        <f t="shared" si="51"/>
        <v>1</v>
      </c>
      <c r="AR58">
        <f t="shared" si="11"/>
        <v>1</v>
      </c>
      <c r="AS58">
        <f t="shared" si="12"/>
        <v>1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1</v>
      </c>
      <c r="BF58">
        <f t="shared" si="25"/>
        <v>1</v>
      </c>
      <c r="BG58">
        <f t="shared" si="26"/>
        <v>1</v>
      </c>
      <c r="BH58">
        <f t="shared" si="27"/>
        <v>0</v>
      </c>
      <c r="BI58">
        <f t="shared" si="28"/>
        <v>1</v>
      </c>
      <c r="BJ58">
        <f t="shared" si="29"/>
        <v>0</v>
      </c>
      <c r="BK58">
        <f t="shared" si="30"/>
        <v>0</v>
      </c>
      <c r="BL58">
        <f t="shared" si="31"/>
        <v>1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1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1</v>
      </c>
      <c r="BX58">
        <f t="shared" si="42"/>
        <v>1</v>
      </c>
      <c r="BY58">
        <f t="shared" si="52"/>
        <v>1</v>
      </c>
      <c r="BZ58">
        <f t="shared" si="53"/>
        <v>1</v>
      </c>
      <c r="CA58">
        <f t="shared" si="54"/>
        <v>1</v>
      </c>
      <c r="CB58">
        <f t="shared" si="55"/>
        <v>1</v>
      </c>
      <c r="CC58">
        <f t="shared" si="56"/>
        <v>1</v>
      </c>
      <c r="CD58">
        <f t="shared" si="57"/>
        <v>1</v>
      </c>
    </row>
    <row r="59" spans="1:82" ht="12.75">
      <c r="A59" s="7">
        <f t="shared" si="43"/>
        <v>53</v>
      </c>
      <c r="B59" s="55" t="s">
        <v>91</v>
      </c>
      <c r="C59">
        <v>1</v>
      </c>
      <c r="D59" s="55"/>
      <c r="E59">
        <v>1</v>
      </c>
      <c r="J59" s="55"/>
      <c r="N59">
        <v>0.5</v>
      </c>
      <c r="O59">
        <v>0.5</v>
      </c>
      <c r="S59" s="55"/>
      <c r="T59">
        <v>1</v>
      </c>
      <c r="U59">
        <v>1</v>
      </c>
      <c r="W59" s="55"/>
      <c r="Z59" s="55">
        <v>1</v>
      </c>
      <c r="AB59">
        <v>0.5</v>
      </c>
      <c r="AC59">
        <v>0.5</v>
      </c>
      <c r="AE59" s="55"/>
      <c r="AF59">
        <v>0.5</v>
      </c>
      <c r="AG59">
        <v>0.5</v>
      </c>
      <c r="AH59" s="55"/>
      <c r="AI59" s="6"/>
      <c r="AJ59" s="6"/>
      <c r="AK59" s="6"/>
      <c r="AL59" s="6"/>
      <c r="AM59" s="6"/>
      <c r="AN59" s="6"/>
      <c r="AP59" s="7"/>
      <c r="AQ59">
        <f t="shared" si="51"/>
        <v>1</v>
      </c>
      <c r="AR59">
        <f t="shared" si="11"/>
        <v>1</v>
      </c>
      <c r="AS59">
        <f t="shared" si="12"/>
        <v>1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1</v>
      </c>
      <c r="BC59">
        <f t="shared" si="22"/>
        <v>1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1</v>
      </c>
      <c r="BI59">
        <f t="shared" si="28"/>
        <v>1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1</v>
      </c>
      <c r="BO59">
        <f t="shared" si="34"/>
        <v>0</v>
      </c>
      <c r="BP59">
        <f t="shared" si="35"/>
        <v>1</v>
      </c>
      <c r="BQ59">
        <f t="shared" si="36"/>
        <v>1</v>
      </c>
      <c r="BR59">
        <f t="shared" si="37"/>
        <v>0</v>
      </c>
      <c r="BS59">
        <f t="shared" si="38"/>
        <v>0</v>
      </c>
      <c r="BT59">
        <f t="shared" si="39"/>
        <v>1</v>
      </c>
      <c r="BU59">
        <f t="shared" si="40"/>
        <v>1</v>
      </c>
      <c r="BV59">
        <f t="shared" si="41"/>
        <v>0</v>
      </c>
      <c r="BX59">
        <f t="shared" si="42"/>
        <v>1</v>
      </c>
      <c r="BY59">
        <f t="shared" si="52"/>
        <v>1</v>
      </c>
      <c r="BZ59">
        <f t="shared" si="53"/>
        <v>1</v>
      </c>
      <c r="CA59">
        <f t="shared" si="54"/>
        <v>1</v>
      </c>
      <c r="CB59">
        <f t="shared" si="55"/>
        <v>1</v>
      </c>
      <c r="CC59">
        <f t="shared" si="56"/>
        <v>1</v>
      </c>
      <c r="CD59">
        <f t="shared" si="57"/>
        <v>1</v>
      </c>
    </row>
    <row r="60" spans="1:82" ht="12.75">
      <c r="A60" s="7">
        <f t="shared" si="43"/>
        <v>54</v>
      </c>
      <c r="B60" s="55" t="s">
        <v>92</v>
      </c>
      <c r="C60">
        <v>1</v>
      </c>
      <c r="D60" s="55"/>
      <c r="E60">
        <v>1</v>
      </c>
      <c r="J60" s="55"/>
      <c r="N60">
        <v>0.33</v>
      </c>
      <c r="O60">
        <v>0.33</v>
      </c>
      <c r="P60">
        <v>0.33</v>
      </c>
      <c r="S60" s="55"/>
      <c r="T60">
        <v>1</v>
      </c>
      <c r="U60">
        <v>1</v>
      </c>
      <c r="W60" s="55"/>
      <c r="Z60" s="55">
        <v>1</v>
      </c>
      <c r="AB60">
        <v>0.5</v>
      </c>
      <c r="AC60">
        <v>0.5</v>
      </c>
      <c r="AE60" s="55"/>
      <c r="AG60">
        <v>1</v>
      </c>
      <c r="AH60" s="55"/>
      <c r="AI60" s="6"/>
      <c r="AJ60" s="6"/>
      <c r="AK60" s="6"/>
      <c r="AL60" s="6"/>
      <c r="AM60" s="6"/>
      <c r="AN60" s="6"/>
      <c r="AP60" s="7"/>
      <c r="AQ60">
        <f t="shared" si="51"/>
        <v>1</v>
      </c>
      <c r="AR60">
        <f t="shared" si="11"/>
        <v>1</v>
      </c>
      <c r="AS60">
        <f t="shared" si="12"/>
        <v>1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1</v>
      </c>
      <c r="BC60">
        <f t="shared" si="22"/>
        <v>1</v>
      </c>
      <c r="BD60">
        <f t="shared" si="23"/>
        <v>1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1</v>
      </c>
      <c r="BI60">
        <f t="shared" si="28"/>
        <v>1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1</v>
      </c>
      <c r="BO60">
        <f t="shared" si="34"/>
        <v>0</v>
      </c>
      <c r="BP60">
        <f t="shared" si="35"/>
        <v>1</v>
      </c>
      <c r="BQ60">
        <f t="shared" si="36"/>
        <v>1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1</v>
      </c>
      <c r="BV60">
        <f t="shared" si="41"/>
        <v>0</v>
      </c>
      <c r="BX60">
        <f t="shared" si="42"/>
        <v>1</v>
      </c>
      <c r="BY60">
        <f t="shared" si="52"/>
        <v>1</v>
      </c>
      <c r="BZ60">
        <f t="shared" si="53"/>
        <v>1</v>
      </c>
      <c r="CA60">
        <f t="shared" si="54"/>
        <v>1</v>
      </c>
      <c r="CB60">
        <f t="shared" si="55"/>
        <v>1</v>
      </c>
      <c r="CC60">
        <f t="shared" si="56"/>
        <v>1</v>
      </c>
      <c r="CD60">
        <f t="shared" si="57"/>
        <v>1</v>
      </c>
    </row>
    <row r="61" spans="1:82" ht="12.75">
      <c r="A61" s="7">
        <f t="shared" si="43"/>
        <v>55</v>
      </c>
      <c r="B61" s="55" t="s">
        <v>93</v>
      </c>
      <c r="C61">
        <v>1</v>
      </c>
      <c r="D61" s="55"/>
      <c r="E61">
        <v>1</v>
      </c>
      <c r="J61" s="55"/>
      <c r="N61">
        <v>0.5</v>
      </c>
      <c r="O61">
        <v>0.5</v>
      </c>
      <c r="S61" s="55"/>
      <c r="U61">
        <v>1</v>
      </c>
      <c r="W61" s="55"/>
      <c r="Z61" s="55">
        <v>1</v>
      </c>
      <c r="AB61">
        <v>0.5</v>
      </c>
      <c r="AC61">
        <v>0.5</v>
      </c>
      <c r="AE61" s="55"/>
      <c r="AF61">
        <v>0.5</v>
      </c>
      <c r="AG61">
        <v>0.5</v>
      </c>
      <c r="AH61" s="55"/>
      <c r="AI61" s="6"/>
      <c r="AJ61" s="6"/>
      <c r="AK61" s="6"/>
      <c r="AL61" s="6"/>
      <c r="AM61" s="6"/>
      <c r="AN61" s="6"/>
      <c r="AP61" s="7"/>
      <c r="AQ61">
        <f t="shared" si="51"/>
        <v>1</v>
      </c>
      <c r="AR61">
        <f t="shared" si="11"/>
        <v>1</v>
      </c>
      <c r="AS61">
        <f t="shared" si="12"/>
        <v>1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1</v>
      </c>
      <c r="BC61">
        <f t="shared" si="22"/>
        <v>1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1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1</v>
      </c>
      <c r="BO61">
        <f t="shared" si="34"/>
        <v>0</v>
      </c>
      <c r="BP61">
        <f t="shared" si="35"/>
        <v>1</v>
      </c>
      <c r="BQ61">
        <f t="shared" si="36"/>
        <v>1</v>
      </c>
      <c r="BR61">
        <f t="shared" si="37"/>
        <v>0</v>
      </c>
      <c r="BS61">
        <f t="shared" si="38"/>
        <v>0</v>
      </c>
      <c r="BT61">
        <f t="shared" si="39"/>
        <v>1</v>
      </c>
      <c r="BU61">
        <f t="shared" si="40"/>
        <v>1</v>
      </c>
      <c r="BV61">
        <f t="shared" si="41"/>
        <v>0</v>
      </c>
      <c r="BX61">
        <f t="shared" si="42"/>
        <v>1</v>
      </c>
      <c r="BY61">
        <f t="shared" si="52"/>
        <v>1</v>
      </c>
      <c r="BZ61">
        <f t="shared" si="53"/>
        <v>1</v>
      </c>
      <c r="CA61">
        <f t="shared" si="54"/>
        <v>1</v>
      </c>
      <c r="CB61">
        <f t="shared" si="55"/>
        <v>1</v>
      </c>
      <c r="CC61">
        <f t="shared" si="56"/>
        <v>1</v>
      </c>
      <c r="CD61">
        <f t="shared" si="57"/>
        <v>1</v>
      </c>
    </row>
    <row r="62" spans="1:82" ht="12.75">
      <c r="A62" s="7">
        <f t="shared" si="43"/>
        <v>56</v>
      </c>
      <c r="B62" s="55" t="s">
        <v>94</v>
      </c>
      <c r="C62">
        <v>1</v>
      </c>
      <c r="D62" s="55"/>
      <c r="E62">
        <v>1</v>
      </c>
      <c r="J62" s="55"/>
      <c r="P62">
        <v>0.33</v>
      </c>
      <c r="Q62">
        <v>0.33</v>
      </c>
      <c r="R62">
        <v>0.33</v>
      </c>
      <c r="S62" s="55"/>
      <c r="U62">
        <v>1</v>
      </c>
      <c r="W62" s="55"/>
      <c r="Z62" s="55">
        <v>1</v>
      </c>
      <c r="AC62">
        <v>0.5</v>
      </c>
      <c r="AD62">
        <v>0.5</v>
      </c>
      <c r="AE62" s="55"/>
      <c r="AF62">
        <v>0.5</v>
      </c>
      <c r="AG62">
        <v>0.5</v>
      </c>
      <c r="AH62" s="55"/>
      <c r="AI62" s="6"/>
      <c r="AJ62" s="6"/>
      <c r="AK62" s="6"/>
      <c r="AL62" s="6"/>
      <c r="AM62" s="6"/>
      <c r="AN62" s="6"/>
      <c r="AP62" s="7"/>
      <c r="AQ62">
        <f t="shared" si="51"/>
        <v>1</v>
      </c>
      <c r="AR62">
        <f t="shared" si="11"/>
        <v>1</v>
      </c>
      <c r="AS62">
        <f t="shared" si="12"/>
        <v>1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1</v>
      </c>
      <c r="BE62">
        <f t="shared" si="24"/>
        <v>1</v>
      </c>
      <c r="BF62">
        <f t="shared" si="25"/>
        <v>1</v>
      </c>
      <c r="BG62">
        <f t="shared" si="26"/>
        <v>0</v>
      </c>
      <c r="BH62">
        <f t="shared" si="27"/>
        <v>0</v>
      </c>
      <c r="BI62">
        <f t="shared" si="28"/>
        <v>1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1</v>
      </c>
      <c r="BO62">
        <f t="shared" si="34"/>
        <v>0</v>
      </c>
      <c r="BP62">
        <f t="shared" si="35"/>
        <v>0</v>
      </c>
      <c r="BQ62">
        <f t="shared" si="36"/>
        <v>1</v>
      </c>
      <c r="BR62">
        <f t="shared" si="37"/>
        <v>1</v>
      </c>
      <c r="BS62">
        <f t="shared" si="38"/>
        <v>0</v>
      </c>
      <c r="BT62">
        <f t="shared" si="39"/>
        <v>1</v>
      </c>
      <c r="BU62">
        <f t="shared" si="40"/>
        <v>1</v>
      </c>
      <c r="BV62">
        <f t="shared" si="41"/>
        <v>0</v>
      </c>
      <c r="BX62">
        <f t="shared" si="42"/>
        <v>1</v>
      </c>
      <c r="BY62">
        <f t="shared" si="52"/>
        <v>1</v>
      </c>
      <c r="BZ62">
        <f t="shared" si="53"/>
        <v>1</v>
      </c>
      <c r="CA62">
        <f t="shared" si="54"/>
        <v>1</v>
      </c>
      <c r="CB62">
        <f t="shared" si="55"/>
        <v>1</v>
      </c>
      <c r="CC62">
        <f t="shared" si="56"/>
        <v>1</v>
      </c>
      <c r="CD62">
        <f t="shared" si="57"/>
        <v>1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56</v>
      </c>
      <c r="B108" s="57" t="s">
        <v>12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13</v>
      </c>
      <c r="AQ108" s="7">
        <f aca="true" t="shared" si="91" ref="AQ108:BV108">SUM(AQ7:AQ107)</f>
        <v>56</v>
      </c>
      <c r="AR108" s="7">
        <f t="shared" si="91"/>
        <v>56</v>
      </c>
      <c r="AS108" s="7">
        <f t="shared" si="91"/>
        <v>44</v>
      </c>
      <c r="AT108" s="7">
        <f t="shared" si="91"/>
        <v>10</v>
      </c>
      <c r="AU108" s="7">
        <f t="shared" si="91"/>
        <v>8</v>
      </c>
      <c r="AV108" s="7">
        <f t="shared" si="91"/>
        <v>11</v>
      </c>
      <c r="AW108" s="7">
        <f t="shared" si="91"/>
        <v>3</v>
      </c>
      <c r="AX108" s="7">
        <f t="shared" si="91"/>
        <v>2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12</v>
      </c>
      <c r="BC108" s="7">
        <f t="shared" si="91"/>
        <v>28</v>
      </c>
      <c r="BD108" s="7">
        <f t="shared" si="91"/>
        <v>32</v>
      </c>
      <c r="BE108" s="7">
        <f t="shared" si="91"/>
        <v>31</v>
      </c>
      <c r="BF108" s="7">
        <f t="shared" si="91"/>
        <v>18</v>
      </c>
      <c r="BG108" s="7">
        <f t="shared" si="91"/>
        <v>11</v>
      </c>
      <c r="BH108" s="7">
        <f t="shared" si="91"/>
        <v>13</v>
      </c>
      <c r="BI108" s="7">
        <f t="shared" si="91"/>
        <v>40</v>
      </c>
      <c r="BJ108" s="7">
        <f t="shared" si="91"/>
        <v>14</v>
      </c>
      <c r="BK108" s="7">
        <f t="shared" si="91"/>
        <v>17</v>
      </c>
      <c r="BL108" s="7">
        <f t="shared" si="91"/>
        <v>9</v>
      </c>
      <c r="BM108" s="7">
        <f t="shared" si="91"/>
        <v>29</v>
      </c>
      <c r="BN108" s="7">
        <f t="shared" si="91"/>
        <v>32</v>
      </c>
      <c r="BO108" s="7">
        <f t="shared" si="91"/>
        <v>0</v>
      </c>
      <c r="BP108" s="7">
        <f t="shared" si="91"/>
        <v>26</v>
      </c>
      <c r="BQ108" s="7">
        <f t="shared" si="91"/>
        <v>42</v>
      </c>
      <c r="BR108" s="7">
        <f t="shared" si="91"/>
        <v>13</v>
      </c>
      <c r="BS108" s="7">
        <f t="shared" si="91"/>
        <v>3</v>
      </c>
      <c r="BT108" s="7">
        <f t="shared" si="91"/>
        <v>13</v>
      </c>
      <c r="BU108" s="7">
        <f t="shared" si="91"/>
        <v>43</v>
      </c>
      <c r="BV108" s="7">
        <f t="shared" si="91"/>
        <v>26</v>
      </c>
      <c r="BW108" s="8" t="s">
        <v>13</v>
      </c>
      <c r="BX108" s="8">
        <f>SUM(BX7:BX107)</f>
        <v>56</v>
      </c>
      <c r="BY108" s="8">
        <f aca="true" t="shared" si="92" ref="BY108:CD108">SUM(BY7:BY107)</f>
        <v>56</v>
      </c>
      <c r="BZ108" s="8">
        <f t="shared" si="92"/>
        <v>56</v>
      </c>
      <c r="CA108" s="8">
        <f t="shared" si="92"/>
        <v>56</v>
      </c>
      <c r="CB108" s="8">
        <f t="shared" si="92"/>
        <v>56</v>
      </c>
      <c r="CC108" s="8">
        <f t="shared" si="92"/>
        <v>56</v>
      </c>
      <c r="CD108" s="8">
        <f t="shared" si="92"/>
        <v>56</v>
      </c>
    </row>
    <row r="109" spans="1:40" ht="12.75">
      <c r="A109" s="7"/>
      <c r="B109" s="57" t="s">
        <v>14</v>
      </c>
      <c r="C109" s="8"/>
      <c r="D109" s="59">
        <f>SUM(D7:D107)</f>
        <v>0</v>
      </c>
      <c r="E109" s="1">
        <f aca="true" t="shared" si="93" ref="E109:AH109">SUM(E7:E107)</f>
        <v>44</v>
      </c>
      <c r="F109" s="1">
        <f>SUM(F7:F107)</f>
        <v>8.5</v>
      </c>
      <c r="G109" s="1">
        <f t="shared" si="93"/>
        <v>5</v>
      </c>
      <c r="H109" s="1">
        <f t="shared" si="93"/>
        <v>10</v>
      </c>
      <c r="I109" s="1">
        <f t="shared" si="93"/>
        <v>2</v>
      </c>
      <c r="J109" s="59">
        <f t="shared" si="93"/>
        <v>1</v>
      </c>
      <c r="K109" s="1">
        <f t="shared" si="93"/>
        <v>0</v>
      </c>
      <c r="L109" s="1">
        <f t="shared" si="93"/>
        <v>0</v>
      </c>
      <c r="M109" s="1">
        <f t="shared" si="93"/>
        <v>0.33</v>
      </c>
      <c r="N109" s="1">
        <f t="shared" si="93"/>
        <v>4.56</v>
      </c>
      <c r="O109" s="1">
        <f t="shared" si="93"/>
        <v>11.73</v>
      </c>
      <c r="P109" s="1">
        <f t="shared" si="93"/>
        <v>11.97</v>
      </c>
      <c r="Q109" s="1">
        <f t="shared" si="93"/>
        <v>12.98</v>
      </c>
      <c r="R109" s="1">
        <f t="shared" si="93"/>
        <v>8.26</v>
      </c>
      <c r="S109" s="59">
        <f t="shared" si="93"/>
        <v>5.94</v>
      </c>
      <c r="T109" s="1">
        <f t="shared" si="93"/>
        <v>13</v>
      </c>
      <c r="U109" s="1">
        <f t="shared" si="93"/>
        <v>34</v>
      </c>
      <c r="V109" s="1">
        <f t="shared" si="93"/>
        <v>8.5</v>
      </c>
      <c r="W109" s="59">
        <f t="shared" si="93"/>
        <v>13.5</v>
      </c>
      <c r="X109" s="1">
        <f t="shared" si="93"/>
        <v>7.5</v>
      </c>
      <c r="Y109" s="1">
        <f t="shared" si="93"/>
        <v>22</v>
      </c>
      <c r="Z109" s="59">
        <f t="shared" si="93"/>
        <v>26.5</v>
      </c>
      <c r="AA109" s="1">
        <f t="shared" si="93"/>
        <v>0</v>
      </c>
      <c r="AB109" s="1">
        <f t="shared" si="93"/>
        <v>18.33</v>
      </c>
      <c r="AC109" s="1">
        <f t="shared" si="93"/>
        <v>29.16</v>
      </c>
      <c r="AD109" s="1">
        <f t="shared" si="93"/>
        <v>6.66</v>
      </c>
      <c r="AE109" s="59">
        <f t="shared" si="93"/>
        <v>1.83</v>
      </c>
      <c r="AF109" s="1">
        <f t="shared" si="93"/>
        <v>7.33</v>
      </c>
      <c r="AG109" s="1">
        <f t="shared" si="93"/>
        <v>30.33</v>
      </c>
      <c r="AH109" s="59">
        <f t="shared" si="93"/>
        <v>18.33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15</v>
      </c>
      <c r="C110" s="8"/>
      <c r="D110" s="59">
        <f>AR108</f>
        <v>56</v>
      </c>
      <c r="E110" s="1">
        <f>BY108</f>
        <v>56</v>
      </c>
      <c r="F110" s="1">
        <f>BY108</f>
        <v>56</v>
      </c>
      <c r="G110" s="1">
        <f>BY108</f>
        <v>56</v>
      </c>
      <c r="H110" s="1">
        <f>BY108</f>
        <v>56</v>
      </c>
      <c r="I110" s="1">
        <f>BY108</f>
        <v>56</v>
      </c>
      <c r="J110" s="59">
        <f>BY108</f>
        <v>56</v>
      </c>
      <c r="K110" s="2">
        <f>BZ108</f>
        <v>56</v>
      </c>
      <c r="L110" s="2">
        <f>BZ108</f>
        <v>56</v>
      </c>
      <c r="M110" s="2">
        <f>BZ108</f>
        <v>56</v>
      </c>
      <c r="N110" s="2">
        <f>BZ108</f>
        <v>56</v>
      </c>
      <c r="O110" s="2">
        <f>BZ108</f>
        <v>56</v>
      </c>
      <c r="P110" s="2">
        <f>BZ108</f>
        <v>56</v>
      </c>
      <c r="Q110" s="2">
        <f>BZ108</f>
        <v>56</v>
      </c>
      <c r="R110" s="2">
        <f>BZ108</f>
        <v>56</v>
      </c>
      <c r="S110" s="60">
        <f>BZ108</f>
        <v>56</v>
      </c>
      <c r="T110" s="3">
        <f>CA108</f>
        <v>56</v>
      </c>
      <c r="U110" s="3">
        <f>CA108</f>
        <v>56</v>
      </c>
      <c r="V110" s="3">
        <f>CA108</f>
        <v>56</v>
      </c>
      <c r="W110" s="61">
        <f>CA108</f>
        <v>56</v>
      </c>
      <c r="X110" s="8">
        <f>CB108</f>
        <v>56</v>
      </c>
      <c r="Y110" s="8">
        <f>CB108</f>
        <v>56</v>
      </c>
      <c r="Z110" s="57">
        <f>CB108</f>
        <v>56</v>
      </c>
      <c r="AA110" s="5">
        <f>CC108</f>
        <v>56</v>
      </c>
      <c r="AB110" s="5">
        <f>CC108</f>
        <v>56</v>
      </c>
      <c r="AC110" s="5">
        <f>CC108</f>
        <v>56</v>
      </c>
      <c r="AD110" s="5">
        <f>CC108</f>
        <v>56</v>
      </c>
      <c r="AE110" s="63">
        <f>CC108</f>
        <v>56</v>
      </c>
      <c r="AF110" s="6">
        <f>CD108</f>
        <v>56</v>
      </c>
      <c r="AG110" s="6">
        <f>CD108</f>
        <v>56</v>
      </c>
      <c r="AH110" s="64">
        <f>CD108</f>
        <v>56</v>
      </c>
      <c r="AI110" s="6"/>
      <c r="AJ110" s="6"/>
      <c r="AK110" s="6"/>
      <c r="AL110" s="6"/>
      <c r="AM110" s="6"/>
      <c r="AN110" s="6"/>
      <c r="AP110" t="s">
        <v>30</v>
      </c>
      <c r="AQ110">
        <f>SUM(BX108:CD108)</f>
        <v>392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32</v>
      </c>
      <c r="AQ111">
        <f>AQ108*7-SUM(BX108:CD108)</f>
        <v>0</v>
      </c>
    </row>
    <row r="112" spans="1:43" ht="12.75">
      <c r="A112" s="7"/>
      <c r="B112" s="7" t="s">
        <v>16</v>
      </c>
      <c r="C112" s="7"/>
      <c r="D112" s="47">
        <f>(D109/AR108)*100</f>
        <v>0</v>
      </c>
      <c r="E112" s="47">
        <f>(E109/BY108)*100</f>
        <v>78.57142857142857</v>
      </c>
      <c r="F112" s="47">
        <f>(F109/BY108)*100</f>
        <v>15.178571428571427</v>
      </c>
      <c r="G112" s="47">
        <f>(G109/BY108)*100</f>
        <v>8.928571428571429</v>
      </c>
      <c r="H112" s="47">
        <f>(H109/BY108)*100</f>
        <v>17.857142857142858</v>
      </c>
      <c r="I112" s="47">
        <f>(I109/BY108)*100</f>
        <v>3.571428571428571</v>
      </c>
      <c r="J112" s="47">
        <f>(J109/BY108)*100</f>
        <v>1.7857142857142856</v>
      </c>
      <c r="K112" s="47">
        <f>(K109/BZ108)*100</f>
        <v>0</v>
      </c>
      <c r="L112" s="47">
        <f>(L109/BZ108)*100</f>
        <v>0</v>
      </c>
      <c r="M112" s="47">
        <f>(M109/BZ108)*100</f>
        <v>0.5892857142857143</v>
      </c>
      <c r="N112" s="47">
        <f>(N109/BZ108)*100</f>
        <v>8.142857142857142</v>
      </c>
      <c r="O112" s="47">
        <f>(O109/BZ108)*100</f>
        <v>20.946428571428573</v>
      </c>
      <c r="P112" s="47">
        <f>(P109/BZ108)*100</f>
        <v>21.375000000000004</v>
      </c>
      <c r="Q112" s="47">
        <f>(Q109/BZ108)*100</f>
        <v>23.17857142857143</v>
      </c>
      <c r="R112" s="47">
        <f>(R109/BZ108)*100</f>
        <v>14.75</v>
      </c>
      <c r="S112" s="47">
        <f>(S109/BZ108)*100</f>
        <v>10.607142857142858</v>
      </c>
      <c r="T112" s="47">
        <f>(T109/CA108)*100</f>
        <v>23.214285714285715</v>
      </c>
      <c r="U112" s="47">
        <f>(U109/CA108)*100</f>
        <v>60.71428571428571</v>
      </c>
      <c r="V112" s="47">
        <f>(V109/CA108)*100</f>
        <v>15.178571428571427</v>
      </c>
      <c r="W112" s="47">
        <f>(W109/CA108)*100</f>
        <v>24.107142857142858</v>
      </c>
      <c r="X112" s="47">
        <f>(X109/CB108)*100</f>
        <v>13.392857142857142</v>
      </c>
      <c r="Y112" s="47">
        <f>(Y109/CB108)*100</f>
        <v>39.285714285714285</v>
      </c>
      <c r="Z112" s="47">
        <f>(Z109/CB108)*100</f>
        <v>47.32142857142857</v>
      </c>
      <c r="AA112" s="47">
        <f>(AA109/CC108)*100</f>
        <v>0</v>
      </c>
      <c r="AB112" s="47">
        <f>(AB109/CC108)*100</f>
        <v>32.732142857142854</v>
      </c>
      <c r="AC112" s="47">
        <f>(AC109/CC108)*100</f>
        <v>52.07142857142857</v>
      </c>
      <c r="AD112" s="47">
        <f>(AD109/CC108)*100</f>
        <v>11.892857142857142</v>
      </c>
      <c r="AE112" s="47">
        <f>(AE109/CC108)*100</f>
        <v>3.2678571428571432</v>
      </c>
      <c r="AF112" s="47">
        <f>(AF109/CD108)*100</f>
        <v>13.089285714285715</v>
      </c>
      <c r="AG112" s="47">
        <f>(AG109/CD108)*100</f>
        <v>54.160714285714285</v>
      </c>
      <c r="AH112" s="47">
        <f>(AH109/CD108)*100</f>
        <v>32.732142857142854</v>
      </c>
      <c r="AP112" t="s">
        <v>31</v>
      </c>
      <c r="AQ112">
        <f>AQ108*7</f>
        <v>392</v>
      </c>
    </row>
    <row r="114" spans="42:43" ht="12.75">
      <c r="AP114" t="s">
        <v>33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2010-09-13T09:52:30Z</dcterms:modified>
  <cp:category/>
  <cp:version/>
  <cp:contentType/>
  <cp:contentStatus/>
</cp:coreProperties>
</file>