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40" yWindow="64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<sst xmlns="http://schemas.openxmlformats.org/spreadsheetml/2006/main" count="118" uniqueCount="86">
  <si>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</si>
  <si>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</si>
  <si>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</si>
  <si>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</si>
  <si>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</si>
  <si>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</si>
  <si>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</si>
  <si>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</si>
  <si>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</si>
  <si>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</si>
  <si>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</si>
  <si>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</si>
  <si>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</si>
  <si>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</si>
  <si>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</si>
  <si>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</si>
  <si>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</si>
  <si>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</si>
  <si>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</si>
  <si>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</si>
  <si>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</si>
  <si>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</si>
  <si>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</si>
  <si>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</si>
  <si>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</si>
  <si>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</si>
  <si>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</si>
  <si>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</si>
  <si>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</si>
  <si>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</si>
  <si>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</si>
  <si>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</si>
  <si>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</si>
  <si>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</si>
  <si>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</si>
  <si>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</si>
  <si>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</si>
  <si>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</si>
  <si>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</si>
  <si>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</si>
  <si>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</si>
  <si>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</si>
  <si>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</si>
  <si>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</si>
  <si>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</si>
  <si>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</si>
  <si>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</si>
  <si>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</si>
  <si>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</si>
  <si>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</si>
  <si>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</si>
  <si>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</si>
  <si>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</si>
  <si>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</si>
  <si>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</si>
  <si>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</si>
  <si>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</si>
  <si>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</si>
  <si>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</si>
  <si>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Salix scouleriana 5234</t>
  </si>
  <si>
    <t>Sambucus 5236</t>
  </si>
  <si>
    <t>Alnus oregona 5237</t>
  </si>
  <si>
    <t>EV Gaultheria shallon 5238</t>
  </si>
  <si>
    <t>Vaccinium 5239</t>
  </si>
  <si>
    <t>Rubus 5240</t>
  </si>
  <si>
    <t>EV Vaccinium 5241</t>
  </si>
  <si>
    <t>Rubus parviflorus 5242</t>
  </si>
  <si>
    <t>Rhamnus purshiana 5243</t>
  </si>
  <si>
    <t>Salix 5244</t>
  </si>
  <si>
    <t>Malus 5245</t>
  </si>
  <si>
    <t>Physocarpus 5247</t>
  </si>
  <si>
    <t>Salix lasiandra 5248</t>
  </si>
  <si>
    <t>Acer circinnatum 5249</t>
  </si>
  <si>
    <t>Lonicera involucrata 5250</t>
  </si>
  <si>
    <t>Symphoricarpos 5251</t>
  </si>
  <si>
    <t>Salix 5252</t>
  </si>
  <si>
    <t>Salix 5253</t>
  </si>
  <si>
    <t>Acer macrophyllum 5254</t>
  </si>
  <si>
    <t>Holodiscus 5255</t>
  </si>
  <si>
    <t>Marah 5256</t>
  </si>
  <si>
    <t xml:space="preserve">JAW </t>
  </si>
  <si>
    <t>Nestucca River, Oregon</t>
  </si>
  <si>
    <t>45°02.5'N</t>
  </si>
  <si>
    <t>123°58'W</t>
  </si>
  <si>
    <t>&lt;10 m</t>
  </si>
  <si>
    <t>22.08.1996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</si>
</sst>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Right" state="split"/>
      <selection pane="topLeft" activeCell="B3" sqref="B3"/>
      <selection pane="topRight" activeCell="B4" sqref="B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80</v>
      </c>
      <c r="B3" s="49" t="s">
        <v>81</v>
      </c>
      <c r="C3" s="49"/>
      <c r="D3" s="50" t="s">
        <v>82</v>
      </c>
      <c r="E3" s="51" t="s">
        <v>83</v>
      </c>
      <c r="F3" s="50" t="s">
        <v>84</v>
      </c>
      <c r="G3" s="52" t="s">
        <v>85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H7">
        <v>1</v>
      </c>
      <c r="J7" s="58"/>
      <c r="O7">
        <v>0.33</v>
      </c>
      <c r="P7">
        <v>0.33</v>
      </c>
      <c r="Q7">
        <v>0.33</v>
      </c>
      <c r="S7" s="58"/>
      <c r="U7">
        <v>0.33</v>
      </c>
      <c r="V7">
        <v>0.33</v>
      </c>
      <c r="W7" s="58">
        <v>0.33</v>
      </c>
      <c r="Y7">
        <v>0.5</v>
      </c>
      <c r="Z7" s="58">
        <v>0.5</v>
      </c>
      <c r="AB7">
        <v>0.5</v>
      </c>
      <c r="AC7">
        <v>0.5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0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F8">
        <v>1</v>
      </c>
      <c r="G8">
        <v>1</v>
      </c>
      <c r="I8">
        <v>1</v>
      </c>
      <c r="J8" s="55">
        <v>0.5</v>
      </c>
      <c r="O8">
        <v>0.33</v>
      </c>
      <c r="P8">
        <v>0.33</v>
      </c>
      <c r="Q8">
        <v>0.33</v>
      </c>
      <c r="S8" s="55"/>
      <c r="W8" s="55">
        <v>1</v>
      </c>
      <c r="Y8">
        <v>0.5</v>
      </c>
      <c r="Z8" s="55">
        <v>0.5</v>
      </c>
      <c r="AC8">
        <v>0.5</v>
      </c>
      <c r="AD8">
        <v>0.5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/>
      <c r="F9">
        <v>1</v>
      </c>
      <c r="G9">
        <v>1</v>
      </c>
      <c r="H9">
        <v>0.5</v>
      </c>
      <c r="I9">
        <v>0.5</v>
      </c>
      <c r="J9" s="55">
        <v>1</v>
      </c>
      <c r="O9">
        <v>0.25</v>
      </c>
      <c r="P9">
        <v>0.25</v>
      </c>
      <c r="Q9">
        <v>0.25</v>
      </c>
      <c r="R9">
        <v>0.25</v>
      </c>
      <c r="S9" s="55"/>
      <c r="U9">
        <v>0.5</v>
      </c>
      <c r="V9">
        <v>0.5</v>
      </c>
      <c r="W9" s="55"/>
      <c r="Y9">
        <v>0.5</v>
      </c>
      <c r="Z9" s="55">
        <v>0.5</v>
      </c>
      <c r="AB9">
        <v>1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1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/>
      <c r="F10">
        <v>0.5</v>
      </c>
      <c r="G10">
        <v>0.5</v>
      </c>
      <c r="H10">
        <v>1</v>
      </c>
      <c r="J10" s="55">
        <v>0.5</v>
      </c>
      <c r="O10">
        <v>0.33</v>
      </c>
      <c r="P10">
        <v>0.33</v>
      </c>
      <c r="Q10">
        <v>0.33</v>
      </c>
      <c r="S10" s="55"/>
      <c r="U10">
        <v>0.33</v>
      </c>
      <c r="V10">
        <v>0.33</v>
      </c>
      <c r="W10" s="55">
        <v>0.33</v>
      </c>
      <c r="X10">
        <v>0.5</v>
      </c>
      <c r="Y10">
        <v>0.5</v>
      </c>
      <c r="Z10" s="55"/>
      <c r="AB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0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1</v>
      </c>
      <c r="BL10">
        <f t="shared" si="31"/>
        <v>1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E11">
        <v>0.5</v>
      </c>
      <c r="H11">
        <v>0.5</v>
      </c>
      <c r="J11" s="55"/>
      <c r="M11">
        <v>0.5</v>
      </c>
      <c r="N11">
        <v>0.5</v>
      </c>
      <c r="S11" s="55"/>
      <c r="U11">
        <v>1</v>
      </c>
      <c r="W11" s="55"/>
      <c r="Y11">
        <v>1</v>
      </c>
      <c r="Z11" s="55"/>
      <c r="AB11">
        <v>1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0.5</v>
      </c>
      <c r="D12" s="55">
        <v>0.5</v>
      </c>
      <c r="F12">
        <v>1</v>
      </c>
      <c r="G12">
        <v>1</v>
      </c>
      <c r="I12">
        <v>1</v>
      </c>
      <c r="J12" s="55">
        <v>1</v>
      </c>
      <c r="N12">
        <v>0.33</v>
      </c>
      <c r="O12">
        <v>0.33</v>
      </c>
      <c r="P12">
        <v>0.33</v>
      </c>
      <c r="S12" s="55"/>
      <c r="V12">
        <v>0.5</v>
      </c>
      <c r="W12" s="55">
        <v>0.5</v>
      </c>
      <c r="X12">
        <v>0.5</v>
      </c>
      <c r="Y12">
        <v>0.5</v>
      </c>
      <c r="Z12" s="55"/>
      <c r="AB12">
        <v>1</v>
      </c>
      <c r="AE12" s="55"/>
      <c r="AH12" s="55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1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G13">
        <v>0.5</v>
      </c>
      <c r="H13">
        <v>1</v>
      </c>
      <c r="J13" s="55"/>
      <c r="M13">
        <v>0.5</v>
      </c>
      <c r="N13">
        <v>0.5</v>
      </c>
      <c r="S13" s="55"/>
      <c r="U13">
        <v>0.5</v>
      </c>
      <c r="V13">
        <v>0.5</v>
      </c>
      <c r="W13" s="55"/>
      <c r="Y13">
        <v>1</v>
      </c>
      <c r="Z13" s="55"/>
      <c r="AB13">
        <v>0.33</v>
      </c>
      <c r="AC13">
        <v>0.33</v>
      </c>
      <c r="AD13">
        <v>0.33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0</v>
      </c>
      <c r="AU13">
        <f t="shared" si="14"/>
        <v>1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1</v>
      </c>
      <c r="BB13">
        <f t="shared" si="21"/>
        <v>1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D14" s="55">
        <v>1</v>
      </c>
      <c r="F14">
        <v>1</v>
      </c>
      <c r="G14">
        <v>1</v>
      </c>
      <c r="I14">
        <v>1</v>
      </c>
      <c r="J14" s="55">
        <v>1</v>
      </c>
      <c r="S14" s="55">
        <v>1</v>
      </c>
      <c r="V14">
        <v>0.5</v>
      </c>
      <c r="W14" s="55">
        <v>0.5</v>
      </c>
      <c r="X14">
        <v>1</v>
      </c>
      <c r="Z14" s="55"/>
      <c r="AA14">
        <v>1</v>
      </c>
      <c r="AE14" s="55"/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0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1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1</v>
      </c>
      <c r="BM14">
        <f t="shared" si="32"/>
        <v>0</v>
      </c>
      <c r="BN14">
        <f t="shared" si="33"/>
        <v>0</v>
      </c>
      <c r="BO14">
        <f t="shared" si="34"/>
        <v>1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F15">
        <v>0.5</v>
      </c>
      <c r="H15">
        <v>1</v>
      </c>
      <c r="J15" s="55"/>
      <c r="O15">
        <v>0.25</v>
      </c>
      <c r="P15">
        <v>0.25</v>
      </c>
      <c r="Q15">
        <v>0.25</v>
      </c>
      <c r="R15">
        <v>0.25</v>
      </c>
      <c r="S15" s="55"/>
      <c r="U15">
        <v>0.33</v>
      </c>
      <c r="V15">
        <v>0.33</v>
      </c>
      <c r="W15" s="55">
        <v>0.33</v>
      </c>
      <c r="X15">
        <v>0.5</v>
      </c>
      <c r="Y15">
        <v>0.5</v>
      </c>
      <c r="Z15" s="55"/>
      <c r="AB15">
        <v>0.5</v>
      </c>
      <c r="AC15">
        <v>0.5</v>
      </c>
      <c r="AE15" s="55"/>
      <c r="AF15">
        <v>0.5</v>
      </c>
      <c r="AG15">
        <v>0.5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1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1</v>
      </c>
      <c r="BK15">
        <f t="shared" si="30"/>
        <v>1</v>
      </c>
      <c r="BL15">
        <f t="shared" si="31"/>
        <v>1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E16">
        <v>1</v>
      </c>
      <c r="J16" s="55"/>
      <c r="N16">
        <v>0.5</v>
      </c>
      <c r="O16">
        <v>0.5</v>
      </c>
      <c r="S16" s="55"/>
      <c r="U16">
        <v>1</v>
      </c>
      <c r="W16" s="55"/>
      <c r="Z16" s="55">
        <v>1</v>
      </c>
      <c r="AB16">
        <v>0.33</v>
      </c>
      <c r="AC16">
        <v>0.33</v>
      </c>
      <c r="AD16">
        <v>0.33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0.5</v>
      </c>
      <c r="D17" s="55">
        <v>0.5</v>
      </c>
      <c r="F17">
        <v>1</v>
      </c>
      <c r="G17">
        <v>0.5</v>
      </c>
      <c r="I17">
        <v>1</v>
      </c>
      <c r="J17" s="55">
        <v>0.5</v>
      </c>
      <c r="N17">
        <v>0.33</v>
      </c>
      <c r="O17">
        <v>0.33</v>
      </c>
      <c r="P17">
        <v>0.33</v>
      </c>
      <c r="S17" s="55"/>
      <c r="U17">
        <v>0.33</v>
      </c>
      <c r="V17">
        <v>0.33</v>
      </c>
      <c r="W17" s="55">
        <v>0.33</v>
      </c>
      <c r="X17">
        <v>0.5</v>
      </c>
      <c r="Y17">
        <v>0.5</v>
      </c>
      <c r="Z17" s="55"/>
      <c r="AB17">
        <v>0.5</v>
      </c>
      <c r="AC17">
        <v>0.5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1</v>
      </c>
      <c r="BL17">
        <f t="shared" si="31"/>
        <v>1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0.5</v>
      </c>
      <c r="D18" s="55">
        <v>0.5</v>
      </c>
      <c r="F18">
        <v>1</v>
      </c>
      <c r="G18">
        <v>1</v>
      </c>
      <c r="I18">
        <v>1</v>
      </c>
      <c r="J18" s="55">
        <v>1</v>
      </c>
      <c r="N18">
        <v>0.5</v>
      </c>
      <c r="O18">
        <v>0.5</v>
      </c>
      <c r="S18" s="55"/>
      <c r="U18">
        <v>0.5</v>
      </c>
      <c r="V18">
        <v>0.5</v>
      </c>
      <c r="W18" s="55"/>
      <c r="X18">
        <v>0.5</v>
      </c>
      <c r="Y18">
        <v>0.5</v>
      </c>
      <c r="Z18" s="55"/>
      <c r="AB18">
        <v>1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F19">
        <v>0.5</v>
      </c>
      <c r="H19">
        <v>1</v>
      </c>
      <c r="J19" s="55"/>
      <c r="O19">
        <v>0.5</v>
      </c>
      <c r="P19">
        <v>0.5</v>
      </c>
      <c r="S19" s="55"/>
      <c r="W19" s="55">
        <v>1</v>
      </c>
      <c r="Y19">
        <v>1</v>
      </c>
      <c r="Z19" s="55"/>
      <c r="AC19">
        <v>0.33</v>
      </c>
      <c r="AD19">
        <v>0.33</v>
      </c>
      <c r="AE19" s="55">
        <v>0.33</v>
      </c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0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1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D20" s="55">
        <v>1</v>
      </c>
      <c r="F20">
        <v>1</v>
      </c>
      <c r="G20">
        <v>0.5</v>
      </c>
      <c r="I20">
        <v>1</v>
      </c>
      <c r="J20" s="55">
        <v>0.5</v>
      </c>
      <c r="O20">
        <v>0.33</v>
      </c>
      <c r="P20">
        <v>0.33</v>
      </c>
      <c r="Q20">
        <v>0.33</v>
      </c>
      <c r="S20" s="55"/>
      <c r="V20">
        <v>1</v>
      </c>
      <c r="W20" s="55"/>
      <c r="X20">
        <v>1</v>
      </c>
      <c r="Z20" s="55"/>
      <c r="AA20">
        <v>1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1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1</v>
      </c>
      <c r="BM20">
        <f t="shared" si="32"/>
        <v>0</v>
      </c>
      <c r="BN20">
        <f t="shared" si="33"/>
        <v>0</v>
      </c>
      <c r="BO20">
        <f t="shared" si="34"/>
        <v>1</v>
      </c>
      <c r="BP20">
        <f t="shared" si="35"/>
        <v>0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E21">
        <v>1</v>
      </c>
      <c r="J21" s="55"/>
      <c r="N21">
        <v>0.25</v>
      </c>
      <c r="O21">
        <v>0.25</v>
      </c>
      <c r="P21">
        <v>0.25</v>
      </c>
      <c r="Q21">
        <v>0.25</v>
      </c>
      <c r="S21" s="55"/>
      <c r="U21">
        <v>0.33</v>
      </c>
      <c r="V21">
        <v>0.33</v>
      </c>
      <c r="W21" s="55">
        <v>0.33</v>
      </c>
      <c r="Y21">
        <v>1</v>
      </c>
      <c r="Z21" s="55"/>
      <c r="AB21">
        <v>0.5</v>
      </c>
      <c r="AC21">
        <v>0.5</v>
      </c>
      <c r="AE21" s="55"/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E22">
        <v>1</v>
      </c>
      <c r="J22" s="55"/>
      <c r="M22">
        <v>0.33</v>
      </c>
      <c r="N22">
        <v>0.33</v>
      </c>
      <c r="O22">
        <v>0.33</v>
      </c>
      <c r="S22" s="55"/>
      <c r="T22">
        <v>1</v>
      </c>
      <c r="U22">
        <v>1</v>
      </c>
      <c r="W22" s="55"/>
      <c r="Y22">
        <v>1</v>
      </c>
      <c r="Z22" s="55"/>
      <c r="AA22">
        <v>0.5</v>
      </c>
      <c r="AB22">
        <v>0.5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1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1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1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E23">
        <v>0.5</v>
      </c>
      <c r="H23">
        <v>0.5</v>
      </c>
      <c r="J23" s="55"/>
      <c r="N23">
        <v>0.5</v>
      </c>
      <c r="O23">
        <v>0.5</v>
      </c>
      <c r="S23" s="55"/>
      <c r="U23">
        <v>0.33</v>
      </c>
      <c r="V23">
        <v>0.33</v>
      </c>
      <c r="W23" s="55">
        <v>0.33</v>
      </c>
      <c r="Y23">
        <v>0.5</v>
      </c>
      <c r="Z23" s="55">
        <v>0.5</v>
      </c>
      <c r="AB23">
        <v>0.5</v>
      </c>
      <c r="AC23">
        <v>0.5</v>
      </c>
      <c r="AE23" s="55"/>
      <c r="AF23">
        <v>0.5</v>
      </c>
      <c r="AG23">
        <v>0.5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E24">
        <v>0.5</v>
      </c>
      <c r="H24">
        <v>0.5</v>
      </c>
      <c r="J24" s="55"/>
      <c r="O24">
        <v>0.33</v>
      </c>
      <c r="P24">
        <v>0.33</v>
      </c>
      <c r="Q24">
        <v>0.33</v>
      </c>
      <c r="S24" s="55"/>
      <c r="U24">
        <v>0.33</v>
      </c>
      <c r="V24">
        <v>0.33</v>
      </c>
      <c r="W24" s="55">
        <v>0.33</v>
      </c>
      <c r="Y24">
        <v>0.5</v>
      </c>
      <c r="Z24" s="55">
        <v>0.5</v>
      </c>
      <c r="AB24">
        <v>0.5</v>
      </c>
      <c r="AC24">
        <v>0.5</v>
      </c>
      <c r="AE24" s="55"/>
      <c r="AF24">
        <v>0.5</v>
      </c>
      <c r="AG24">
        <v>0.5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D25" s="55">
        <v>1</v>
      </c>
      <c r="H25">
        <v>1</v>
      </c>
      <c r="J25" s="55"/>
      <c r="Q25">
        <v>0.33</v>
      </c>
      <c r="R25">
        <v>0.33</v>
      </c>
      <c r="S25" s="55">
        <v>0.33</v>
      </c>
      <c r="V25">
        <v>1</v>
      </c>
      <c r="W25" s="55"/>
      <c r="X25">
        <v>1</v>
      </c>
      <c r="Z25" s="55"/>
      <c r="AA25">
        <v>1</v>
      </c>
      <c r="AE25" s="55"/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0</v>
      </c>
      <c r="AU25">
        <f t="shared" si="14"/>
        <v>0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1</v>
      </c>
      <c r="BF25">
        <f t="shared" si="25"/>
        <v>1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1</v>
      </c>
      <c r="BM25">
        <f t="shared" si="32"/>
        <v>0</v>
      </c>
      <c r="BN25">
        <f t="shared" si="33"/>
        <v>0</v>
      </c>
      <c r="BO25">
        <f t="shared" si="34"/>
        <v>1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F26">
        <v>1</v>
      </c>
      <c r="G26">
        <v>1</v>
      </c>
      <c r="H26">
        <v>0.5</v>
      </c>
      <c r="I26">
        <v>0.5</v>
      </c>
      <c r="J26" s="55">
        <v>1</v>
      </c>
      <c r="M26">
        <v>0.25</v>
      </c>
      <c r="N26">
        <v>0.25</v>
      </c>
      <c r="O26">
        <v>0.25</v>
      </c>
      <c r="P26">
        <v>0.25</v>
      </c>
      <c r="S26" s="55"/>
      <c r="U26">
        <v>1</v>
      </c>
      <c r="W26" s="55"/>
      <c r="Y26">
        <v>0.5</v>
      </c>
      <c r="Z26" s="55">
        <v>0.5</v>
      </c>
      <c r="AB26">
        <v>0.5</v>
      </c>
      <c r="AC26">
        <v>0.5</v>
      </c>
      <c r="AE26" s="55"/>
      <c r="AH26" s="55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D27" s="55">
        <v>1</v>
      </c>
      <c r="H27">
        <v>1</v>
      </c>
      <c r="J27" s="55"/>
      <c r="P27">
        <v>0.5</v>
      </c>
      <c r="Q27">
        <v>0.5</v>
      </c>
      <c r="S27" s="55"/>
      <c r="V27">
        <v>1</v>
      </c>
      <c r="W27" s="55"/>
      <c r="X27">
        <v>1</v>
      </c>
      <c r="Z27" s="55"/>
      <c r="AA27">
        <v>1</v>
      </c>
      <c r="AE27" s="55"/>
      <c r="AH27" s="55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1</v>
      </c>
      <c r="BM27">
        <f t="shared" si="32"/>
        <v>0</v>
      </c>
      <c r="BN27">
        <f t="shared" si="33"/>
        <v>0</v>
      </c>
      <c r="BO27">
        <f t="shared" si="34"/>
        <v>1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21</v>
      </c>
      <c r="AR108" s="7">
        <f t="shared" si="91"/>
        <v>21</v>
      </c>
      <c r="AS108" s="7">
        <f t="shared" si="91"/>
        <v>6</v>
      </c>
      <c r="AT108" s="7">
        <f t="shared" si="91"/>
        <v>11</v>
      </c>
      <c r="AU108" s="7">
        <f t="shared" si="91"/>
        <v>10</v>
      </c>
      <c r="AV108" s="7">
        <f t="shared" si="91"/>
        <v>12</v>
      </c>
      <c r="AW108" s="7">
        <f t="shared" si="91"/>
        <v>8</v>
      </c>
      <c r="AX108" s="7">
        <f t="shared" si="91"/>
        <v>9</v>
      </c>
      <c r="AY108" s="7">
        <f t="shared" si="91"/>
        <v>0</v>
      </c>
      <c r="AZ108" s="7">
        <f t="shared" si="91"/>
        <v>0</v>
      </c>
      <c r="BA108" s="7">
        <f t="shared" si="91"/>
        <v>4</v>
      </c>
      <c r="BB108" s="7">
        <f t="shared" si="91"/>
        <v>10</v>
      </c>
      <c r="BC108" s="7">
        <f t="shared" si="91"/>
        <v>16</v>
      </c>
      <c r="BD108" s="7">
        <f t="shared" si="91"/>
        <v>13</v>
      </c>
      <c r="BE108" s="7">
        <f t="shared" si="91"/>
        <v>10</v>
      </c>
      <c r="BF108" s="7">
        <f t="shared" si="91"/>
        <v>3</v>
      </c>
      <c r="BG108" s="7">
        <f t="shared" si="91"/>
        <v>2</v>
      </c>
      <c r="BH108" s="7">
        <f t="shared" si="91"/>
        <v>1</v>
      </c>
      <c r="BI108" s="7">
        <f t="shared" si="91"/>
        <v>14</v>
      </c>
      <c r="BJ108" s="7">
        <f t="shared" si="91"/>
        <v>15</v>
      </c>
      <c r="BK108" s="7">
        <f t="shared" si="91"/>
        <v>11</v>
      </c>
      <c r="BL108" s="7">
        <f t="shared" si="91"/>
        <v>9</v>
      </c>
      <c r="BM108" s="7">
        <f t="shared" si="91"/>
        <v>16</v>
      </c>
      <c r="BN108" s="7">
        <f t="shared" si="91"/>
        <v>7</v>
      </c>
      <c r="BO108" s="7">
        <f t="shared" si="91"/>
        <v>5</v>
      </c>
      <c r="BP108" s="7">
        <f t="shared" si="91"/>
        <v>15</v>
      </c>
      <c r="BQ108" s="7">
        <f t="shared" si="91"/>
        <v>11</v>
      </c>
      <c r="BR108" s="7">
        <f t="shared" si="91"/>
        <v>4</v>
      </c>
      <c r="BS108" s="7">
        <f t="shared" si="91"/>
        <v>1</v>
      </c>
      <c r="BT108" s="7">
        <f t="shared" si="91"/>
        <v>5</v>
      </c>
      <c r="BU108" s="7">
        <f t="shared" si="91"/>
        <v>18</v>
      </c>
      <c r="BV108" s="7">
        <f t="shared" si="91"/>
        <v>13</v>
      </c>
      <c r="BW108" s="8" t="s">
        <v>39</v>
      </c>
      <c r="BX108" s="8">
        <f>SUM(BX7:BX107)</f>
        <v>21</v>
      </c>
      <c r="BY108" s="8">
        <f aca="true" t="shared" si="92" ref="BY108:CD108">SUM(BY7:BY107)</f>
        <v>21</v>
      </c>
      <c r="BZ108" s="8">
        <f t="shared" si="92"/>
        <v>21</v>
      </c>
      <c r="CA108" s="8">
        <f t="shared" si="92"/>
        <v>21</v>
      </c>
      <c r="CB108" s="8">
        <f t="shared" si="92"/>
        <v>21</v>
      </c>
      <c r="CC108" s="8">
        <f t="shared" si="92"/>
        <v>21</v>
      </c>
      <c r="CD108" s="8">
        <f t="shared" si="92"/>
        <v>21</v>
      </c>
    </row>
    <row r="109" spans="1:40" ht="12.75">
      <c r="A109" s="7"/>
      <c r="B109" s="57" t="s">
        <v>40</v>
      </c>
      <c r="C109" s="8"/>
      <c r="D109" s="59">
        <f>SUM(D7:D107)</f>
        <v>5.5</v>
      </c>
      <c r="E109" s="1">
        <f aca="true" t="shared" si="93" ref="E109:AH109">SUM(E7:E107)</f>
        <v>4.5</v>
      </c>
      <c r="F109" s="1">
        <f>SUM(F7:F107)</f>
        <v>9.5</v>
      </c>
      <c r="G109" s="1">
        <f t="shared" si="93"/>
        <v>8</v>
      </c>
      <c r="H109" s="1">
        <f t="shared" si="93"/>
        <v>9.5</v>
      </c>
      <c r="I109" s="1">
        <f t="shared" si="93"/>
        <v>7</v>
      </c>
      <c r="J109" s="59">
        <f t="shared" si="93"/>
        <v>7</v>
      </c>
      <c r="K109" s="1">
        <f t="shared" si="93"/>
        <v>0</v>
      </c>
      <c r="L109" s="1">
        <f t="shared" si="93"/>
        <v>0</v>
      </c>
      <c r="M109" s="1">
        <f t="shared" si="93"/>
        <v>1.58</v>
      </c>
      <c r="N109" s="1">
        <f t="shared" si="93"/>
        <v>3.99</v>
      </c>
      <c r="O109" s="1">
        <f t="shared" si="93"/>
        <v>5.640000000000001</v>
      </c>
      <c r="P109" s="1">
        <f t="shared" si="93"/>
        <v>4.3100000000000005</v>
      </c>
      <c r="Q109" s="1">
        <f t="shared" si="93"/>
        <v>3.2300000000000004</v>
      </c>
      <c r="R109" s="1">
        <f t="shared" si="93"/>
        <v>0.8300000000000001</v>
      </c>
      <c r="S109" s="59">
        <f t="shared" si="93"/>
        <v>1.33</v>
      </c>
      <c r="T109" s="1">
        <f t="shared" si="93"/>
        <v>1</v>
      </c>
      <c r="U109" s="1">
        <f t="shared" si="93"/>
        <v>7.8100000000000005</v>
      </c>
      <c r="V109" s="1">
        <f t="shared" si="93"/>
        <v>7.8100000000000005</v>
      </c>
      <c r="W109" s="59">
        <f t="shared" si="93"/>
        <v>5.3100000000000005</v>
      </c>
      <c r="X109" s="1">
        <f t="shared" si="93"/>
        <v>6.5</v>
      </c>
      <c r="Y109" s="1">
        <f t="shared" si="93"/>
        <v>10.5</v>
      </c>
      <c r="Z109" s="59">
        <f t="shared" si="93"/>
        <v>4</v>
      </c>
      <c r="AA109" s="1">
        <f t="shared" si="93"/>
        <v>4.5</v>
      </c>
      <c r="AB109" s="1">
        <f t="shared" si="93"/>
        <v>9.66</v>
      </c>
      <c r="AC109" s="1">
        <f t="shared" si="93"/>
        <v>4.99</v>
      </c>
      <c r="AD109" s="1">
        <f t="shared" si="93"/>
        <v>1.4900000000000002</v>
      </c>
      <c r="AE109" s="59">
        <f t="shared" si="93"/>
        <v>0.33</v>
      </c>
      <c r="AF109" s="1">
        <f t="shared" si="93"/>
        <v>2.5</v>
      </c>
      <c r="AG109" s="1">
        <f t="shared" si="93"/>
        <v>10.5</v>
      </c>
      <c r="AH109" s="59">
        <f t="shared" si="93"/>
        <v>8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21</v>
      </c>
      <c r="E110" s="1">
        <f>BY108</f>
        <v>21</v>
      </c>
      <c r="F110" s="1">
        <f>BY108</f>
        <v>21</v>
      </c>
      <c r="G110" s="1">
        <f>BY108</f>
        <v>21</v>
      </c>
      <c r="H110" s="1">
        <f>BY108</f>
        <v>21</v>
      </c>
      <c r="I110" s="1">
        <f>BY108</f>
        <v>21</v>
      </c>
      <c r="J110" s="59">
        <f>BY108</f>
        <v>21</v>
      </c>
      <c r="K110" s="2">
        <f>BZ108</f>
        <v>21</v>
      </c>
      <c r="L110" s="2">
        <f>BZ108</f>
        <v>21</v>
      </c>
      <c r="M110" s="2">
        <f>BZ108</f>
        <v>21</v>
      </c>
      <c r="N110" s="2">
        <f>BZ108</f>
        <v>21</v>
      </c>
      <c r="O110" s="2">
        <f>BZ108</f>
        <v>21</v>
      </c>
      <c r="P110" s="2">
        <f>BZ108</f>
        <v>21</v>
      </c>
      <c r="Q110" s="2">
        <f>BZ108</f>
        <v>21</v>
      </c>
      <c r="R110" s="2">
        <f>BZ108</f>
        <v>21</v>
      </c>
      <c r="S110" s="60">
        <f>BZ108</f>
        <v>21</v>
      </c>
      <c r="T110" s="3">
        <f>CA108</f>
        <v>21</v>
      </c>
      <c r="U110" s="3">
        <f>CA108</f>
        <v>21</v>
      </c>
      <c r="V110" s="3">
        <f>CA108</f>
        <v>21</v>
      </c>
      <c r="W110" s="61">
        <f>CA108</f>
        <v>21</v>
      </c>
      <c r="X110" s="8">
        <f>CB108</f>
        <v>21</v>
      </c>
      <c r="Y110" s="8">
        <f>CB108</f>
        <v>21</v>
      </c>
      <c r="Z110" s="57">
        <f>CB108</f>
        <v>21</v>
      </c>
      <c r="AA110" s="5">
        <f>CC108</f>
        <v>21</v>
      </c>
      <c r="AB110" s="5">
        <f>CC108</f>
        <v>21</v>
      </c>
      <c r="AC110" s="5">
        <f>CC108</f>
        <v>21</v>
      </c>
      <c r="AD110" s="5">
        <f>CC108</f>
        <v>21</v>
      </c>
      <c r="AE110" s="63">
        <f>CC108</f>
        <v>21</v>
      </c>
      <c r="AF110" s="6">
        <f>CD108</f>
        <v>21</v>
      </c>
      <c r="AG110" s="6">
        <f>CD108</f>
        <v>21</v>
      </c>
      <c r="AH110" s="64">
        <f>CD108</f>
        <v>21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147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26.190476190476193</v>
      </c>
      <c r="E112" s="47">
        <f>(E109/BY108)*100</f>
        <v>21.428571428571427</v>
      </c>
      <c r="F112" s="47">
        <f>(F109/BY108)*100</f>
        <v>45.23809523809524</v>
      </c>
      <c r="G112" s="47">
        <f>(G109/BY108)*100</f>
        <v>38.095238095238095</v>
      </c>
      <c r="H112" s="47">
        <f>(H109/BY108)*100</f>
        <v>45.23809523809524</v>
      </c>
      <c r="I112" s="47">
        <f>(I109/BY108)*100</f>
        <v>33.33333333333333</v>
      </c>
      <c r="J112" s="47">
        <f>(J109/BY108)*100</f>
        <v>33.33333333333333</v>
      </c>
      <c r="K112" s="47">
        <f>(K109/BZ108)*100</f>
        <v>0</v>
      </c>
      <c r="L112" s="47">
        <f>(L109/BZ108)*100</f>
        <v>0</v>
      </c>
      <c r="M112" s="47">
        <f>(M109/BZ108)*100</f>
        <v>7.523809523809525</v>
      </c>
      <c r="N112" s="47">
        <f>(N109/BZ108)*100</f>
        <v>19</v>
      </c>
      <c r="O112" s="47">
        <f>(O109/BZ108)*100</f>
        <v>26.857142857142858</v>
      </c>
      <c r="P112" s="47">
        <f>(P109/BZ108)*100</f>
        <v>20.52380952380953</v>
      </c>
      <c r="Q112" s="47">
        <f>(Q109/BZ108)*100</f>
        <v>15.380952380952383</v>
      </c>
      <c r="R112" s="47">
        <f>(R109/BZ108)*100</f>
        <v>3.952380952380953</v>
      </c>
      <c r="S112" s="47">
        <f>(S109/BZ108)*100</f>
        <v>6.333333333333334</v>
      </c>
      <c r="T112" s="47">
        <f>(T109/CA108)*100</f>
        <v>4.761904761904762</v>
      </c>
      <c r="U112" s="47">
        <f>(U109/CA108)*100</f>
        <v>37.19047619047619</v>
      </c>
      <c r="V112" s="47">
        <f>(V109/CA108)*100</f>
        <v>37.19047619047619</v>
      </c>
      <c r="W112" s="47">
        <f>(W109/CA108)*100</f>
        <v>25.28571428571429</v>
      </c>
      <c r="X112" s="47">
        <f>(X109/CB108)*100</f>
        <v>30.952380952380953</v>
      </c>
      <c r="Y112" s="47">
        <f>(Y109/CB108)*100</f>
        <v>50</v>
      </c>
      <c r="Z112" s="47">
        <f>(Z109/CB108)*100</f>
        <v>19.047619047619047</v>
      </c>
      <c r="AA112" s="47">
        <f>(AA109/CC108)*100</f>
        <v>21.428571428571427</v>
      </c>
      <c r="AB112" s="47">
        <f>(AB109/CC108)*100</f>
        <v>46</v>
      </c>
      <c r="AC112" s="47">
        <f>(AC109/CC108)*100</f>
        <v>23.761904761904763</v>
      </c>
      <c r="AD112" s="47">
        <f>(AD109/CC108)*100</f>
        <v>7.095238095238096</v>
      </c>
      <c r="AE112" s="47">
        <f>(AE109/CC108)*100</f>
        <v>1.5714285714285716</v>
      </c>
      <c r="AF112" s="47">
        <f>(AF109/CD108)*100</f>
        <v>11.904761904761903</v>
      </c>
      <c r="AG112" s="47">
        <f>(AG109/CD108)*100</f>
        <v>50</v>
      </c>
      <c r="AH112" s="47">
        <f>(AH109/CD108)*100</f>
        <v>38.095238095238095</v>
      </c>
      <c r="AP112" t="s">
        <v>55</v>
      </c>
      <c r="AQ112">
        <f>AQ108*7</f>
        <v>147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