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920" yWindow="65476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<sst xmlns="http://schemas.openxmlformats.org/spreadsheetml/2006/main" count="129" uniqueCount="97">
  <si>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</si>
  <si>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</si>
  <si>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</si>
  <si>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</si>
  <si>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</si>
  <si>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</si>
  <si>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</si>
  <si>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</si>
  <si>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</si>
  <si>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</si>
  <si>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</si>
  <si>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</si>
  <si>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</si>
  <si>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</si>
  <si>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</si>
  <si>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</si>
  <si>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</si>
  <si>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</si>
  <si>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</si>
  <si>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</si>
  <si>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</si>
  <si>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</si>
  <si>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</si>
  <si>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</si>
  <si>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</si>
  <si>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</si>
  <si>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</si>
  <si>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</si>
  <si>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</si>
  <si>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</si>
  <si>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</si>
  <si>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</si>
  <si>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</si>
  <si>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</si>
  <si>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</si>
  <si>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</si>
  <si>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</si>
  <si>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</si>
  <si>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</si>
  <si>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</si>
  <si>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</si>
  <si>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</si>
  <si>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</si>
  <si>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</si>
  <si>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</si>
  <si>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</si>
  <si>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</si>
  <si>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</si>
  <si>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</si>
  <si>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</si>
  <si>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</si>
  <si>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</si>
  <si>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</si>
  <si>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</si>
  <si>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</si>
  <si>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</si>
  <si>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</si>
  <si>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</si>
  <si>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</si>
  <si>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Pamlico Sound, NC</t>
  </si>
  <si>
    <t>Myrica 5257 EV</t>
  </si>
  <si>
    <t>Baccharis 5258 EV</t>
  </si>
  <si>
    <t>Vitis 5259</t>
  </si>
  <si>
    <t>Diospyros 5260</t>
  </si>
  <si>
    <t>Campsis 5261 EV</t>
  </si>
  <si>
    <t>Acer rubrum 5262</t>
  </si>
  <si>
    <t>Rhus 5263</t>
  </si>
  <si>
    <t>Berchemia 5264</t>
  </si>
  <si>
    <t>Indet. 5265</t>
  </si>
  <si>
    <t>Toxicodendron 5266</t>
  </si>
  <si>
    <t>Liquidambar 5267</t>
  </si>
  <si>
    <t>Vitis 5268</t>
  </si>
  <si>
    <t>Lonicera 5269</t>
  </si>
  <si>
    <t>Ulmus 5270</t>
  </si>
  <si>
    <t>Quercus 5271</t>
  </si>
  <si>
    <t>Rosa 5272</t>
  </si>
  <si>
    <t>Celastrac. 5273 EV</t>
  </si>
  <si>
    <t>Sassafras 5274</t>
  </si>
  <si>
    <t>Symplocos 5275 EV</t>
  </si>
  <si>
    <t>Gelsemium 5276 EV</t>
  </si>
  <si>
    <t>Cyrilla 5277 EV</t>
  </si>
  <si>
    <t>Persea borbonia 5278 EV</t>
  </si>
  <si>
    <t>Indet. 5279 EV</t>
  </si>
  <si>
    <t>Vaccinium 5280</t>
  </si>
  <si>
    <t>Clethra 5281</t>
  </si>
  <si>
    <t>Salix 5282</t>
  </si>
  <si>
    <t>Magnolia 5283 EV</t>
  </si>
  <si>
    <t>Aralia 5284</t>
  </si>
  <si>
    <t>Rubus 5285</t>
  </si>
  <si>
    <t>Indet. 5286 EV</t>
  </si>
  <si>
    <t>Wisteria 5287</t>
  </si>
  <si>
    <t>Persea americana 5288 EV</t>
  </si>
  <si>
    <t>JAW</t>
  </si>
  <si>
    <t>35°25.06'N</t>
  </si>
  <si>
    <t>76°23.83'W</t>
  </si>
  <si>
    <t>&lt;1 m</t>
  </si>
  <si>
    <t>18.10.1997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</si>
</sst>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10340" topLeftCell="A109" activePane="topRight" state="split"/>
      <selection pane="topLeft" activeCell="B7" sqref="B7:B38"/>
      <selection pane="topRight" activeCell="F4" sqref="F4"/>
      <selection pane="bottomLeft" activeCell="A37" sqref="A37"/>
      <selection pane="bottomRight" activeCell="AQ111" sqref="AQ111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92</v>
      </c>
      <c r="B3" s="49" t="s">
        <v>59</v>
      </c>
      <c r="C3" s="49"/>
      <c r="D3" s="50" t="s">
        <v>93</v>
      </c>
      <c r="E3" s="51" t="s">
        <v>94</v>
      </c>
      <c r="F3" s="50" t="s">
        <v>95</v>
      </c>
      <c r="G3" s="52" t="s">
        <v>96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60</v>
      </c>
      <c r="C7">
        <v>1</v>
      </c>
      <c r="D7" s="58"/>
      <c r="E7">
        <v>0.5</v>
      </c>
      <c r="H7">
        <v>0.5</v>
      </c>
      <c r="J7" s="58"/>
      <c r="M7">
        <v>0.33</v>
      </c>
      <c r="N7">
        <v>0.33</v>
      </c>
      <c r="O7">
        <v>0.33</v>
      </c>
      <c r="S7" s="58"/>
      <c r="U7">
        <v>0.5</v>
      </c>
      <c r="V7">
        <v>0.5</v>
      </c>
      <c r="W7" s="58"/>
      <c r="Z7" s="58">
        <v>1</v>
      </c>
      <c r="AC7">
        <v>0.33</v>
      </c>
      <c r="AD7">
        <v>0.33</v>
      </c>
      <c r="AE7" s="58">
        <v>0.33</v>
      </c>
      <c r="AF7">
        <v>0.5</v>
      </c>
      <c r="AG7">
        <v>0.5</v>
      </c>
      <c r="AH7" s="58"/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1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1</v>
      </c>
      <c r="BB7">
        <f t="shared" si="2"/>
        <v>1</v>
      </c>
      <c r="BC7">
        <f t="shared" si="2"/>
        <v>1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1</v>
      </c>
      <c r="BK7">
        <f t="shared" si="3"/>
        <v>0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1</v>
      </c>
      <c r="BS7">
        <f t="shared" si="4"/>
        <v>1</v>
      </c>
      <c r="BT7">
        <f t="shared" si="4"/>
        <v>1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61</v>
      </c>
      <c r="C8">
        <v>1</v>
      </c>
      <c r="D8" s="55"/>
      <c r="E8">
        <v>0.5</v>
      </c>
      <c r="G8">
        <v>0.25</v>
      </c>
      <c r="H8">
        <v>0.5</v>
      </c>
      <c r="J8" s="55"/>
      <c r="L8">
        <v>0.2</v>
      </c>
      <c r="M8">
        <v>0.2</v>
      </c>
      <c r="N8">
        <v>0.2</v>
      </c>
      <c r="O8">
        <v>0.2</v>
      </c>
      <c r="P8">
        <v>0.2</v>
      </c>
      <c r="S8" s="55"/>
      <c r="U8">
        <v>1</v>
      </c>
      <c r="W8" s="55"/>
      <c r="Y8">
        <v>0.5</v>
      </c>
      <c r="Z8" s="55">
        <v>0.5</v>
      </c>
      <c r="AC8">
        <v>0.5</v>
      </c>
      <c r="AD8">
        <v>0.5</v>
      </c>
      <c r="AE8" s="55"/>
      <c r="AG8">
        <v>0.5</v>
      </c>
      <c r="AH8" s="55">
        <v>0.5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1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1</v>
      </c>
      <c r="BA8">
        <f aca="true" t="shared" si="20" ref="BA8:BA71">IF(M8&gt;0,1,0)</f>
        <v>1</v>
      </c>
      <c r="BB8">
        <f aca="true" t="shared" si="21" ref="BB8:BB71">IF(N8&gt;0,1,0)</f>
        <v>1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1</v>
      </c>
      <c r="BR8">
        <f aca="true" t="shared" si="37" ref="BR8:BR71">IF(AD8&gt;0,1,0)</f>
        <v>1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62</v>
      </c>
      <c r="C9">
        <v>0.5</v>
      </c>
      <c r="D9" s="55">
        <v>0.5</v>
      </c>
      <c r="F9">
        <v>1</v>
      </c>
      <c r="G9">
        <v>1</v>
      </c>
      <c r="H9">
        <v>0.5</v>
      </c>
      <c r="I9">
        <v>0.5</v>
      </c>
      <c r="J9" s="55"/>
      <c r="O9">
        <v>0.33</v>
      </c>
      <c r="P9">
        <v>0.33</v>
      </c>
      <c r="Q9">
        <v>0.33</v>
      </c>
      <c r="S9" s="55"/>
      <c r="V9">
        <v>0.5</v>
      </c>
      <c r="W9" s="55">
        <v>0.5</v>
      </c>
      <c r="X9">
        <v>1</v>
      </c>
      <c r="Z9" s="55"/>
      <c r="AA9">
        <v>0.5</v>
      </c>
      <c r="AB9">
        <v>0.5</v>
      </c>
      <c r="AE9" s="55"/>
      <c r="AH9" s="55">
        <v>1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1</v>
      </c>
      <c r="AV9">
        <f t="shared" si="15"/>
        <v>1</v>
      </c>
      <c r="AW9">
        <f t="shared" si="16"/>
        <v>1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1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1</v>
      </c>
      <c r="BL9">
        <f t="shared" si="31"/>
        <v>1</v>
      </c>
      <c r="BM9">
        <f t="shared" si="32"/>
        <v>0</v>
      </c>
      <c r="BN9">
        <f t="shared" si="33"/>
        <v>0</v>
      </c>
      <c r="BO9">
        <f t="shared" si="34"/>
        <v>1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0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63</v>
      </c>
      <c r="C10">
        <v>1</v>
      </c>
      <c r="D10" s="55"/>
      <c r="E10">
        <v>1</v>
      </c>
      <c r="J10" s="55"/>
      <c r="O10">
        <v>0.5</v>
      </c>
      <c r="P10">
        <v>0.5</v>
      </c>
      <c r="S10" s="55"/>
      <c r="U10">
        <v>0.33</v>
      </c>
      <c r="V10">
        <v>0.33</v>
      </c>
      <c r="W10" s="55">
        <v>0.33</v>
      </c>
      <c r="Y10">
        <v>1</v>
      </c>
      <c r="Z10" s="55"/>
      <c r="AB10">
        <v>0.5</v>
      </c>
      <c r="AC10">
        <v>0.5</v>
      </c>
      <c r="AE10" s="55"/>
      <c r="AG10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1</v>
      </c>
      <c r="BK10">
        <f t="shared" si="30"/>
        <v>1</v>
      </c>
      <c r="BL10">
        <f t="shared" si="31"/>
        <v>0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1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64</v>
      </c>
      <c r="C11">
        <v>1</v>
      </c>
      <c r="D11" s="55"/>
      <c r="F11">
        <v>0.5</v>
      </c>
      <c r="G11">
        <v>0.5</v>
      </c>
      <c r="H11">
        <v>0.5</v>
      </c>
      <c r="I11">
        <v>0.5</v>
      </c>
      <c r="J11" s="55"/>
      <c r="M11">
        <v>0.5</v>
      </c>
      <c r="N11">
        <v>0.5</v>
      </c>
      <c r="S11" s="55"/>
      <c r="U11">
        <v>0.33</v>
      </c>
      <c r="V11">
        <v>0.33</v>
      </c>
      <c r="W11" s="55">
        <v>0.33</v>
      </c>
      <c r="Y11">
        <v>0.5</v>
      </c>
      <c r="Z11" s="55">
        <v>0.5</v>
      </c>
      <c r="AB11">
        <v>1</v>
      </c>
      <c r="AE11" s="55"/>
      <c r="AG11">
        <v>0.5</v>
      </c>
      <c r="AH11" s="55">
        <v>0.5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1</v>
      </c>
      <c r="AW11">
        <f t="shared" si="16"/>
        <v>1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1</v>
      </c>
      <c r="BB11">
        <f t="shared" si="21"/>
        <v>1</v>
      </c>
      <c r="BC11">
        <f t="shared" si="22"/>
        <v>0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1</v>
      </c>
      <c r="BK11">
        <f t="shared" si="30"/>
        <v>1</v>
      </c>
      <c r="BL11">
        <f t="shared" si="31"/>
        <v>0</v>
      </c>
      <c r="BM11">
        <f t="shared" si="32"/>
        <v>1</v>
      </c>
      <c r="BN11">
        <f t="shared" si="33"/>
        <v>1</v>
      </c>
      <c r="BO11">
        <f t="shared" si="34"/>
        <v>0</v>
      </c>
      <c r="BP11">
        <f t="shared" si="35"/>
        <v>1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65</v>
      </c>
      <c r="D12" s="55">
        <v>1</v>
      </c>
      <c r="F12">
        <v>0.5</v>
      </c>
      <c r="G12">
        <v>0.5</v>
      </c>
      <c r="H12">
        <v>0.5</v>
      </c>
      <c r="I12">
        <v>0.5</v>
      </c>
      <c r="J12" s="55">
        <v>0.5</v>
      </c>
      <c r="O12">
        <v>0.33</v>
      </c>
      <c r="P12">
        <v>0.33</v>
      </c>
      <c r="Q12">
        <v>0.33</v>
      </c>
      <c r="S12" s="55"/>
      <c r="V12">
        <v>0.5</v>
      </c>
      <c r="W12" s="55">
        <v>0.5</v>
      </c>
      <c r="X12">
        <v>0.5</v>
      </c>
      <c r="Y12">
        <v>0.5</v>
      </c>
      <c r="Z12" s="55"/>
      <c r="AA12">
        <v>0.5</v>
      </c>
      <c r="AB12">
        <v>0.5</v>
      </c>
      <c r="AE12" s="55"/>
      <c r="AG12">
        <v>1</v>
      </c>
      <c r="AH12" s="55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1</v>
      </c>
      <c r="AW12">
        <f t="shared" si="16"/>
        <v>1</v>
      </c>
      <c r="AX12">
        <f t="shared" si="17"/>
        <v>1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1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1</v>
      </c>
      <c r="BL12">
        <f t="shared" si="31"/>
        <v>1</v>
      </c>
      <c r="BM12">
        <f t="shared" si="32"/>
        <v>1</v>
      </c>
      <c r="BN12">
        <f t="shared" si="33"/>
        <v>0</v>
      </c>
      <c r="BO12">
        <f t="shared" si="34"/>
        <v>1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66</v>
      </c>
      <c r="C13">
        <v>1</v>
      </c>
      <c r="D13" s="55"/>
      <c r="E13">
        <v>1</v>
      </c>
      <c r="J13" s="55"/>
      <c r="N13">
        <v>0.5</v>
      </c>
      <c r="O13">
        <v>0.5</v>
      </c>
      <c r="S13" s="55"/>
      <c r="U13">
        <v>0.33</v>
      </c>
      <c r="V13">
        <v>0.33</v>
      </c>
      <c r="W13" s="55">
        <v>0.33</v>
      </c>
      <c r="Y13">
        <v>1</v>
      </c>
      <c r="Z13" s="55"/>
      <c r="AB13">
        <v>0.5</v>
      </c>
      <c r="AC13">
        <v>0.5</v>
      </c>
      <c r="AE13" s="55"/>
      <c r="AG13">
        <v>0.5</v>
      </c>
      <c r="AH13" s="55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1</v>
      </c>
      <c r="BC13">
        <f t="shared" si="22"/>
        <v>1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1</v>
      </c>
      <c r="BK13">
        <f t="shared" si="30"/>
        <v>1</v>
      </c>
      <c r="BL13">
        <f t="shared" si="31"/>
        <v>0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67</v>
      </c>
      <c r="C14">
        <v>1</v>
      </c>
      <c r="D14" s="55"/>
      <c r="E14">
        <v>1</v>
      </c>
      <c r="J14" s="55"/>
      <c r="O14">
        <v>0.5</v>
      </c>
      <c r="P14">
        <v>0.5</v>
      </c>
      <c r="S14" s="55"/>
      <c r="U14">
        <v>0.5</v>
      </c>
      <c r="V14">
        <v>0.5</v>
      </c>
      <c r="W14" s="55"/>
      <c r="Y14">
        <v>1</v>
      </c>
      <c r="Z14" s="55"/>
      <c r="AC14">
        <v>1</v>
      </c>
      <c r="AE14" s="55"/>
      <c r="AG14">
        <v>0.5</v>
      </c>
      <c r="AH14" s="55">
        <v>0.5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1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68</v>
      </c>
      <c r="C15">
        <v>1</v>
      </c>
      <c r="D15" s="55"/>
      <c r="E15">
        <v>0.5</v>
      </c>
      <c r="I15">
        <v>0.5</v>
      </c>
      <c r="J15" s="55"/>
      <c r="N15">
        <v>0.33</v>
      </c>
      <c r="O15">
        <v>0.33</v>
      </c>
      <c r="P15">
        <v>0.33</v>
      </c>
      <c r="S15" s="55"/>
      <c r="W15" s="55">
        <v>1</v>
      </c>
      <c r="X15">
        <v>1</v>
      </c>
      <c r="Z15" s="55"/>
      <c r="AB15">
        <v>1</v>
      </c>
      <c r="AE15" s="55"/>
      <c r="AH15" s="55">
        <v>1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1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1</v>
      </c>
      <c r="BC15">
        <f t="shared" si="22"/>
        <v>1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1</v>
      </c>
      <c r="BM15">
        <f t="shared" si="32"/>
        <v>0</v>
      </c>
      <c r="BN15">
        <f t="shared" si="33"/>
        <v>0</v>
      </c>
      <c r="BO15">
        <f t="shared" si="34"/>
        <v>0</v>
      </c>
      <c r="BP15">
        <f t="shared" si="35"/>
        <v>1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0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69</v>
      </c>
      <c r="C16">
        <v>1</v>
      </c>
      <c r="D16" s="55"/>
      <c r="E16">
        <v>0.5</v>
      </c>
      <c r="H16">
        <v>0.5</v>
      </c>
      <c r="J16" s="55"/>
      <c r="N16">
        <v>0.25</v>
      </c>
      <c r="O16">
        <v>0.25</v>
      </c>
      <c r="P16">
        <v>0.25</v>
      </c>
      <c r="Q16">
        <v>0.25</v>
      </c>
      <c r="S16" s="55"/>
      <c r="W16" s="55">
        <v>1</v>
      </c>
      <c r="Y16">
        <v>1</v>
      </c>
      <c r="Z16" s="55"/>
      <c r="AB16">
        <v>1</v>
      </c>
      <c r="AE16" s="55"/>
      <c r="AH16" s="55">
        <v>1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1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1</v>
      </c>
      <c r="BC16">
        <f t="shared" si="22"/>
        <v>1</v>
      </c>
      <c r="BD16">
        <f t="shared" si="23"/>
        <v>1</v>
      </c>
      <c r="BE16">
        <f t="shared" si="24"/>
        <v>1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1</v>
      </c>
      <c r="BL16">
        <f t="shared" si="31"/>
        <v>0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0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70</v>
      </c>
      <c r="D17" s="55">
        <v>1</v>
      </c>
      <c r="F17">
        <v>0.5</v>
      </c>
      <c r="G17">
        <v>0.5</v>
      </c>
      <c r="H17">
        <v>1</v>
      </c>
      <c r="J17" s="55">
        <v>0.5</v>
      </c>
      <c r="O17">
        <v>0.33</v>
      </c>
      <c r="P17">
        <v>0.33</v>
      </c>
      <c r="Q17">
        <v>0.33</v>
      </c>
      <c r="S17" s="55"/>
      <c r="U17">
        <v>0.5</v>
      </c>
      <c r="W17" s="55">
        <v>0.5</v>
      </c>
      <c r="X17">
        <v>1</v>
      </c>
      <c r="Z17" s="55"/>
      <c r="AA17">
        <v>0.5</v>
      </c>
      <c r="AB17">
        <v>0.5</v>
      </c>
      <c r="AE17" s="55"/>
      <c r="AG17">
        <v>0.5</v>
      </c>
      <c r="AH17" s="55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1</v>
      </c>
      <c r="AW17">
        <f t="shared" si="16"/>
        <v>0</v>
      </c>
      <c r="AX17">
        <f t="shared" si="17"/>
        <v>1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1</v>
      </c>
      <c r="BE17">
        <f t="shared" si="24"/>
        <v>1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0</v>
      </c>
      <c r="BK17">
        <f t="shared" si="30"/>
        <v>1</v>
      </c>
      <c r="BL17">
        <f t="shared" si="31"/>
        <v>1</v>
      </c>
      <c r="BM17">
        <f t="shared" si="32"/>
        <v>0</v>
      </c>
      <c r="BN17">
        <f t="shared" si="33"/>
        <v>0</v>
      </c>
      <c r="BO17">
        <f t="shared" si="34"/>
        <v>1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71</v>
      </c>
      <c r="C18">
        <v>0.5</v>
      </c>
      <c r="D18" s="55">
        <v>0.5</v>
      </c>
      <c r="F18">
        <v>0.5</v>
      </c>
      <c r="G18">
        <v>0.5</v>
      </c>
      <c r="H18">
        <v>0.5</v>
      </c>
      <c r="I18">
        <v>0.5</v>
      </c>
      <c r="J18" s="55">
        <v>0.5</v>
      </c>
      <c r="O18">
        <v>0.2</v>
      </c>
      <c r="P18">
        <v>0.2</v>
      </c>
      <c r="Q18">
        <v>0.2</v>
      </c>
      <c r="R18">
        <v>0.2</v>
      </c>
      <c r="S18" s="55">
        <v>0.2</v>
      </c>
      <c r="W18" s="55">
        <v>1</v>
      </c>
      <c r="X18">
        <v>1</v>
      </c>
      <c r="Z18" s="55"/>
      <c r="AA18">
        <v>0.5</v>
      </c>
      <c r="AB18">
        <v>0.5</v>
      </c>
      <c r="AE18" s="55"/>
      <c r="AH18" s="55">
        <v>1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1</v>
      </c>
      <c r="AW18">
        <f t="shared" si="16"/>
        <v>1</v>
      </c>
      <c r="AX18">
        <f t="shared" si="17"/>
        <v>1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1</v>
      </c>
      <c r="BE18">
        <f t="shared" si="24"/>
        <v>1</v>
      </c>
      <c r="BF18">
        <f t="shared" si="25"/>
        <v>1</v>
      </c>
      <c r="BG18">
        <f t="shared" si="26"/>
        <v>1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1</v>
      </c>
      <c r="BM18">
        <f t="shared" si="32"/>
        <v>0</v>
      </c>
      <c r="BN18">
        <f t="shared" si="33"/>
        <v>0</v>
      </c>
      <c r="BO18">
        <f t="shared" si="34"/>
        <v>1</v>
      </c>
      <c r="BP18">
        <f t="shared" si="35"/>
        <v>1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0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72</v>
      </c>
      <c r="C19">
        <v>1</v>
      </c>
      <c r="D19" s="55"/>
      <c r="E19">
        <v>1</v>
      </c>
      <c r="J19" s="55"/>
      <c r="N19">
        <v>0.33</v>
      </c>
      <c r="O19">
        <v>0.33</v>
      </c>
      <c r="P19">
        <v>0.33</v>
      </c>
      <c r="S19" s="55"/>
      <c r="U19">
        <v>0.33</v>
      </c>
      <c r="V19">
        <v>0.33</v>
      </c>
      <c r="W19" s="55">
        <v>0.33</v>
      </c>
      <c r="X19">
        <v>0.5</v>
      </c>
      <c r="Y19">
        <v>0.5</v>
      </c>
      <c r="Z19" s="55"/>
      <c r="AB19">
        <v>0.5</v>
      </c>
      <c r="AC19">
        <v>0.5</v>
      </c>
      <c r="AE19" s="55"/>
      <c r="AG19">
        <v>0.5</v>
      </c>
      <c r="AH19" s="55">
        <v>0.5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1</v>
      </c>
      <c r="BC19">
        <f t="shared" si="22"/>
        <v>1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1</v>
      </c>
      <c r="BK19">
        <f t="shared" si="30"/>
        <v>1</v>
      </c>
      <c r="BL19">
        <f t="shared" si="31"/>
        <v>1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73</v>
      </c>
      <c r="C20">
        <v>1</v>
      </c>
      <c r="D20" s="55"/>
      <c r="F20">
        <v>1</v>
      </c>
      <c r="G20">
        <v>1</v>
      </c>
      <c r="I20">
        <v>1</v>
      </c>
      <c r="J20" s="55">
        <v>1</v>
      </c>
      <c r="N20">
        <v>0.25</v>
      </c>
      <c r="O20">
        <v>0.25</v>
      </c>
      <c r="P20">
        <v>0.25</v>
      </c>
      <c r="Q20">
        <v>0.25</v>
      </c>
      <c r="S20" s="55"/>
      <c r="W20" s="55">
        <v>1</v>
      </c>
      <c r="X20">
        <v>0.5</v>
      </c>
      <c r="Y20">
        <v>0.5</v>
      </c>
      <c r="Z20" s="55"/>
      <c r="AB20">
        <v>0.5</v>
      </c>
      <c r="AC20">
        <v>0.5</v>
      </c>
      <c r="AE20" s="55"/>
      <c r="AG20">
        <v>0.5</v>
      </c>
      <c r="AH20" s="55">
        <v>0.5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0</v>
      </c>
      <c r="AW20">
        <f t="shared" si="16"/>
        <v>1</v>
      </c>
      <c r="AX20">
        <f t="shared" si="17"/>
        <v>1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1</v>
      </c>
      <c r="BC20">
        <f t="shared" si="22"/>
        <v>1</v>
      </c>
      <c r="BD20">
        <f t="shared" si="23"/>
        <v>1</v>
      </c>
      <c r="BE20">
        <f t="shared" si="24"/>
        <v>1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1</v>
      </c>
      <c r="BL20">
        <f t="shared" si="31"/>
        <v>1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74</v>
      </c>
      <c r="C21">
        <v>1</v>
      </c>
      <c r="D21" s="55"/>
      <c r="E21">
        <v>0.5</v>
      </c>
      <c r="H21">
        <v>0.5</v>
      </c>
      <c r="J21" s="55"/>
      <c r="N21">
        <v>0.33</v>
      </c>
      <c r="O21">
        <v>0.33</v>
      </c>
      <c r="P21">
        <v>0.33</v>
      </c>
      <c r="S21" s="55"/>
      <c r="U21">
        <v>1</v>
      </c>
      <c r="W21" s="55"/>
      <c r="Y21">
        <v>0.5</v>
      </c>
      <c r="Z21" s="55">
        <v>0.5</v>
      </c>
      <c r="AB21">
        <v>0.5</v>
      </c>
      <c r="AC21">
        <v>0.5</v>
      </c>
      <c r="AE21" s="55"/>
      <c r="AF21">
        <v>0.5</v>
      </c>
      <c r="AG21">
        <v>0.5</v>
      </c>
      <c r="AH21" s="55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1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1</v>
      </c>
      <c r="BC21">
        <f t="shared" si="22"/>
        <v>1</v>
      </c>
      <c r="BD21">
        <f t="shared" si="23"/>
        <v>1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0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1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75</v>
      </c>
      <c r="C22">
        <v>1</v>
      </c>
      <c r="D22" s="55"/>
      <c r="F22">
        <v>1</v>
      </c>
      <c r="G22">
        <v>1</v>
      </c>
      <c r="I22">
        <v>1</v>
      </c>
      <c r="J22" s="55">
        <v>0.5</v>
      </c>
      <c r="M22">
        <v>0.5</v>
      </c>
      <c r="N22">
        <v>0.5</v>
      </c>
      <c r="S22" s="55"/>
      <c r="V22">
        <v>1</v>
      </c>
      <c r="W22" s="55"/>
      <c r="Y22">
        <v>1</v>
      </c>
      <c r="Z22" s="55"/>
      <c r="AB22">
        <v>0.5</v>
      </c>
      <c r="AC22">
        <v>0.5</v>
      </c>
      <c r="AE22" s="55"/>
      <c r="AG22">
        <v>0.5</v>
      </c>
      <c r="AH22" s="55">
        <v>0.5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1</v>
      </c>
      <c r="AV22">
        <f t="shared" si="15"/>
        <v>0</v>
      </c>
      <c r="AW22">
        <f t="shared" si="16"/>
        <v>1</v>
      </c>
      <c r="AX22">
        <f t="shared" si="17"/>
        <v>1</v>
      </c>
      <c r="AY22">
        <f t="shared" si="18"/>
        <v>0</v>
      </c>
      <c r="AZ22">
        <f t="shared" si="19"/>
        <v>0</v>
      </c>
      <c r="BA22">
        <f t="shared" si="20"/>
        <v>1</v>
      </c>
      <c r="BB22">
        <f t="shared" si="21"/>
        <v>1</v>
      </c>
      <c r="BC22">
        <f t="shared" si="22"/>
        <v>0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1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76</v>
      </c>
      <c r="C23">
        <v>1</v>
      </c>
      <c r="D23" s="55"/>
      <c r="E23">
        <v>0.5</v>
      </c>
      <c r="H23">
        <v>0.5</v>
      </c>
      <c r="J23" s="55"/>
      <c r="N23">
        <v>0.5</v>
      </c>
      <c r="O23">
        <v>0.5</v>
      </c>
      <c r="S23" s="55"/>
      <c r="T23">
        <v>1</v>
      </c>
      <c r="U23">
        <v>1</v>
      </c>
      <c r="W23" s="55"/>
      <c r="Y23">
        <v>0.5</v>
      </c>
      <c r="Z23" s="55">
        <v>0.5</v>
      </c>
      <c r="AB23">
        <v>0.5</v>
      </c>
      <c r="AC23">
        <v>0.5</v>
      </c>
      <c r="AE23" s="55"/>
      <c r="AF23">
        <v>0.5</v>
      </c>
      <c r="AG23">
        <v>0.5</v>
      </c>
      <c r="AH23" s="55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1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1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1</v>
      </c>
      <c r="BI23">
        <f t="shared" si="28"/>
        <v>1</v>
      </c>
      <c r="BJ23">
        <f t="shared" si="29"/>
        <v>0</v>
      </c>
      <c r="BK23">
        <f t="shared" si="30"/>
        <v>0</v>
      </c>
      <c r="BL23">
        <f t="shared" si="31"/>
        <v>0</v>
      </c>
      <c r="BM23">
        <f t="shared" si="32"/>
        <v>1</v>
      </c>
      <c r="BN23">
        <f t="shared" si="33"/>
        <v>1</v>
      </c>
      <c r="BO23">
        <f t="shared" si="34"/>
        <v>0</v>
      </c>
      <c r="BP23">
        <f t="shared" si="35"/>
        <v>1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1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77</v>
      </c>
      <c r="C24">
        <v>0.5</v>
      </c>
      <c r="D24" s="55">
        <v>0.5</v>
      </c>
      <c r="E24">
        <v>1</v>
      </c>
      <c r="J24" s="55"/>
      <c r="M24">
        <v>0.25</v>
      </c>
      <c r="N24">
        <v>0.25</v>
      </c>
      <c r="O24">
        <v>0.25</v>
      </c>
      <c r="P24">
        <v>0.25</v>
      </c>
      <c r="S24" s="55"/>
      <c r="U24">
        <v>1</v>
      </c>
      <c r="W24" s="55"/>
      <c r="Y24">
        <v>0.5</v>
      </c>
      <c r="Z24" s="55">
        <v>0.5</v>
      </c>
      <c r="AB24">
        <v>0.5</v>
      </c>
      <c r="AC24">
        <v>0.5</v>
      </c>
      <c r="AE24" s="55"/>
      <c r="AF24">
        <v>0.5</v>
      </c>
      <c r="AG24">
        <v>0.5</v>
      </c>
      <c r="AH24" s="55"/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1</v>
      </c>
      <c r="BB24">
        <f t="shared" si="21"/>
        <v>1</v>
      </c>
      <c r="BC24">
        <f t="shared" si="22"/>
        <v>1</v>
      </c>
      <c r="BD24">
        <f t="shared" si="23"/>
        <v>1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0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1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1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78</v>
      </c>
      <c r="C25">
        <v>1</v>
      </c>
      <c r="D25" s="55"/>
      <c r="H25">
        <v>1</v>
      </c>
      <c r="J25" s="55"/>
      <c r="N25">
        <v>0.5</v>
      </c>
      <c r="O25">
        <v>0.5</v>
      </c>
      <c r="S25" s="55"/>
      <c r="U25">
        <v>0.33</v>
      </c>
      <c r="V25">
        <v>0.33</v>
      </c>
      <c r="W25" s="55">
        <v>0.33</v>
      </c>
      <c r="Y25">
        <v>0.5</v>
      </c>
      <c r="Z25" s="55">
        <v>0.5</v>
      </c>
      <c r="AB25">
        <v>0.5</v>
      </c>
      <c r="AC25">
        <v>0.5</v>
      </c>
      <c r="AE25" s="55"/>
      <c r="AF25">
        <v>0.5</v>
      </c>
      <c r="AG25">
        <v>0.5</v>
      </c>
      <c r="AH25" s="55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0</v>
      </c>
      <c r="AU25">
        <f t="shared" si="14"/>
        <v>0</v>
      </c>
      <c r="AV25">
        <f t="shared" si="15"/>
        <v>1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1</v>
      </c>
      <c r="BC25">
        <f t="shared" si="22"/>
        <v>1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1</v>
      </c>
      <c r="BK25">
        <f t="shared" si="30"/>
        <v>1</v>
      </c>
      <c r="BL25">
        <f t="shared" si="31"/>
        <v>0</v>
      </c>
      <c r="BM25">
        <f t="shared" si="32"/>
        <v>1</v>
      </c>
      <c r="BN25">
        <f t="shared" si="33"/>
        <v>1</v>
      </c>
      <c r="BO25">
        <f t="shared" si="34"/>
        <v>0</v>
      </c>
      <c r="BP25">
        <f t="shared" si="35"/>
        <v>1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1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79</v>
      </c>
      <c r="C26">
        <v>1</v>
      </c>
      <c r="D26" s="55"/>
      <c r="E26">
        <v>1</v>
      </c>
      <c r="J26" s="55"/>
      <c r="M26">
        <v>0.33</v>
      </c>
      <c r="N26">
        <v>0.33</v>
      </c>
      <c r="O26">
        <v>0.33</v>
      </c>
      <c r="S26" s="55"/>
      <c r="U26">
        <v>0.5</v>
      </c>
      <c r="V26">
        <v>0.5</v>
      </c>
      <c r="W26" s="55"/>
      <c r="Y26">
        <v>1</v>
      </c>
      <c r="Z26" s="55"/>
      <c r="AC26">
        <v>0.33</v>
      </c>
      <c r="AD26">
        <v>0.33</v>
      </c>
      <c r="AE26" s="55">
        <v>0.33</v>
      </c>
      <c r="AG26">
        <v>0.5</v>
      </c>
      <c r="AH26" s="55">
        <v>0.5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1</v>
      </c>
      <c r="BB26">
        <f t="shared" si="21"/>
        <v>1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1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0</v>
      </c>
      <c r="BQ26">
        <f t="shared" si="36"/>
        <v>1</v>
      </c>
      <c r="BR26">
        <f t="shared" si="37"/>
        <v>1</v>
      </c>
      <c r="BS26">
        <f t="shared" si="38"/>
        <v>1</v>
      </c>
      <c r="BT26">
        <f t="shared" si="39"/>
        <v>0</v>
      </c>
      <c r="BU26">
        <f t="shared" si="40"/>
        <v>1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80</v>
      </c>
      <c r="C27">
        <v>1</v>
      </c>
      <c r="D27" s="55"/>
      <c r="E27">
        <v>1</v>
      </c>
      <c r="J27" s="55"/>
      <c r="N27">
        <v>0.5</v>
      </c>
      <c r="O27">
        <v>0.5</v>
      </c>
      <c r="S27" s="55"/>
      <c r="T27">
        <v>1</v>
      </c>
      <c r="U27">
        <v>1</v>
      </c>
      <c r="W27" s="55"/>
      <c r="Z27" s="55">
        <v>1</v>
      </c>
      <c r="AC27">
        <v>0.33</v>
      </c>
      <c r="AD27">
        <v>0.33</v>
      </c>
      <c r="AE27" s="55">
        <v>0.33</v>
      </c>
      <c r="AF27">
        <v>0.5</v>
      </c>
      <c r="AG27">
        <v>0.5</v>
      </c>
      <c r="AH27" s="55"/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1</v>
      </c>
      <c r="BC27">
        <f t="shared" si="22"/>
        <v>1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1</v>
      </c>
      <c r="BI27">
        <f t="shared" si="28"/>
        <v>1</v>
      </c>
      <c r="BJ27">
        <f t="shared" si="29"/>
        <v>0</v>
      </c>
      <c r="BK27">
        <f t="shared" si="30"/>
        <v>0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1</v>
      </c>
      <c r="BR27">
        <f t="shared" si="37"/>
        <v>1</v>
      </c>
      <c r="BS27">
        <f t="shared" si="38"/>
        <v>1</v>
      </c>
      <c r="BT27">
        <f t="shared" si="39"/>
        <v>1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81</v>
      </c>
      <c r="C28">
        <v>1</v>
      </c>
      <c r="D28" s="55"/>
      <c r="E28">
        <v>1</v>
      </c>
      <c r="J28" s="55"/>
      <c r="N28">
        <v>0.5</v>
      </c>
      <c r="O28">
        <v>0.5</v>
      </c>
      <c r="S28" s="55"/>
      <c r="U28">
        <v>1</v>
      </c>
      <c r="W28" s="55"/>
      <c r="Y28">
        <v>0.5</v>
      </c>
      <c r="Z28" s="55">
        <v>0.5</v>
      </c>
      <c r="AB28">
        <v>0.25</v>
      </c>
      <c r="AC28">
        <v>0.25</v>
      </c>
      <c r="AD28">
        <v>0.25</v>
      </c>
      <c r="AE28" s="55">
        <v>0.25</v>
      </c>
      <c r="AG28">
        <v>1</v>
      </c>
      <c r="AH28" s="55"/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1</v>
      </c>
      <c r="BC28">
        <f t="shared" si="22"/>
        <v>1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1</v>
      </c>
      <c r="BN28">
        <f t="shared" si="33"/>
        <v>1</v>
      </c>
      <c r="BO28">
        <f t="shared" si="34"/>
        <v>0</v>
      </c>
      <c r="BP28">
        <f t="shared" si="35"/>
        <v>1</v>
      </c>
      <c r="BQ28">
        <f t="shared" si="36"/>
        <v>1</v>
      </c>
      <c r="BR28">
        <f t="shared" si="37"/>
        <v>1</v>
      </c>
      <c r="BS28">
        <f t="shared" si="38"/>
        <v>1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82</v>
      </c>
      <c r="C29">
        <v>1</v>
      </c>
      <c r="D29" s="55"/>
      <c r="E29">
        <v>1</v>
      </c>
      <c r="J29" s="55"/>
      <c r="L29">
        <v>0.33</v>
      </c>
      <c r="M29">
        <v>0.33</v>
      </c>
      <c r="N29">
        <v>0.33</v>
      </c>
      <c r="S29" s="55"/>
      <c r="U29">
        <v>1</v>
      </c>
      <c r="W29" s="55"/>
      <c r="Y29">
        <v>1</v>
      </c>
      <c r="Z29" s="55"/>
      <c r="AC29">
        <v>1</v>
      </c>
      <c r="AE29" s="55"/>
      <c r="AF29">
        <v>0.5</v>
      </c>
      <c r="AG29">
        <v>0.5</v>
      </c>
      <c r="AH29" s="55"/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1</v>
      </c>
      <c r="BA29">
        <f t="shared" si="20"/>
        <v>1</v>
      </c>
      <c r="BB29">
        <f t="shared" si="21"/>
        <v>1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1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1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1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83</v>
      </c>
      <c r="C30">
        <v>1</v>
      </c>
      <c r="D30" s="55"/>
      <c r="E30">
        <v>1</v>
      </c>
      <c r="J30" s="55"/>
      <c r="M30">
        <v>0.33</v>
      </c>
      <c r="N30">
        <v>0.33</v>
      </c>
      <c r="O30">
        <v>0.33</v>
      </c>
      <c r="S30" s="55"/>
      <c r="U30">
        <v>0.5</v>
      </c>
      <c r="V30">
        <v>0.5</v>
      </c>
      <c r="W30" s="55"/>
      <c r="Y30">
        <v>0.5</v>
      </c>
      <c r="Z30" s="55">
        <v>0.5</v>
      </c>
      <c r="AB30">
        <v>0.5</v>
      </c>
      <c r="AC30">
        <v>0.5</v>
      </c>
      <c r="AE30" s="55"/>
      <c r="AG30">
        <v>1</v>
      </c>
      <c r="AH30" s="55"/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1</v>
      </c>
      <c r="BB30">
        <f t="shared" si="21"/>
        <v>1</v>
      </c>
      <c r="BC30">
        <f t="shared" si="22"/>
        <v>1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1</v>
      </c>
      <c r="BJ30">
        <f t="shared" si="29"/>
        <v>1</v>
      </c>
      <c r="BK30">
        <f t="shared" si="30"/>
        <v>0</v>
      </c>
      <c r="BL30">
        <f t="shared" si="31"/>
        <v>0</v>
      </c>
      <c r="BM30">
        <f t="shared" si="32"/>
        <v>1</v>
      </c>
      <c r="BN30">
        <f t="shared" si="33"/>
        <v>1</v>
      </c>
      <c r="BO30">
        <f t="shared" si="34"/>
        <v>0</v>
      </c>
      <c r="BP30">
        <f t="shared" si="35"/>
        <v>1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84</v>
      </c>
      <c r="C31">
        <v>1</v>
      </c>
      <c r="D31" s="55"/>
      <c r="F31">
        <v>0.5</v>
      </c>
      <c r="H31">
        <v>1</v>
      </c>
      <c r="J31" s="55">
        <v>0.5</v>
      </c>
      <c r="N31">
        <v>0.33</v>
      </c>
      <c r="O31">
        <v>0.33</v>
      </c>
      <c r="P31">
        <v>0.33</v>
      </c>
      <c r="S31" s="55"/>
      <c r="U31">
        <v>0.5</v>
      </c>
      <c r="V31">
        <v>0.5</v>
      </c>
      <c r="W31" s="55"/>
      <c r="Y31">
        <v>0.5</v>
      </c>
      <c r="Z31" s="55">
        <v>0.5</v>
      </c>
      <c r="AB31">
        <v>0.5</v>
      </c>
      <c r="AC31">
        <v>0.5</v>
      </c>
      <c r="AE31" s="55"/>
      <c r="AF31">
        <v>0.5</v>
      </c>
      <c r="AG31">
        <v>0.5</v>
      </c>
      <c r="AH31" s="55"/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1</v>
      </c>
      <c r="AU31">
        <f t="shared" si="14"/>
        <v>0</v>
      </c>
      <c r="AV31">
        <f t="shared" si="15"/>
        <v>1</v>
      </c>
      <c r="AW31">
        <f t="shared" si="16"/>
        <v>0</v>
      </c>
      <c r="AX31">
        <f t="shared" si="17"/>
        <v>1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1</v>
      </c>
      <c r="BC31">
        <f t="shared" si="22"/>
        <v>1</v>
      </c>
      <c r="BD31">
        <f t="shared" si="23"/>
        <v>1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1</v>
      </c>
      <c r="BJ31">
        <f t="shared" si="29"/>
        <v>1</v>
      </c>
      <c r="BK31">
        <f t="shared" si="30"/>
        <v>0</v>
      </c>
      <c r="BL31">
        <f t="shared" si="31"/>
        <v>0</v>
      </c>
      <c r="BM31">
        <f t="shared" si="32"/>
        <v>1</v>
      </c>
      <c r="BN31">
        <f t="shared" si="33"/>
        <v>1</v>
      </c>
      <c r="BO31">
        <f t="shared" si="34"/>
        <v>0</v>
      </c>
      <c r="BP31">
        <f t="shared" si="35"/>
        <v>1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1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85</v>
      </c>
      <c r="C32">
        <v>1</v>
      </c>
      <c r="D32" s="55"/>
      <c r="F32">
        <v>0.5</v>
      </c>
      <c r="H32">
        <v>1</v>
      </c>
      <c r="J32" s="55"/>
      <c r="N32">
        <v>0.5</v>
      </c>
      <c r="O32">
        <v>0.5</v>
      </c>
      <c r="S32" s="55"/>
      <c r="V32">
        <v>0.5</v>
      </c>
      <c r="W32" s="55">
        <v>0.5</v>
      </c>
      <c r="Y32">
        <v>1</v>
      </c>
      <c r="Z32" s="55"/>
      <c r="AC32">
        <v>0.33</v>
      </c>
      <c r="AD32">
        <v>0.33</v>
      </c>
      <c r="AE32" s="55">
        <v>0.33</v>
      </c>
      <c r="AG32">
        <v>0.5</v>
      </c>
      <c r="AH32" s="55">
        <v>0.5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0</v>
      </c>
      <c r="AT32">
        <f t="shared" si="13"/>
        <v>1</v>
      </c>
      <c r="AU32">
        <f t="shared" si="14"/>
        <v>0</v>
      </c>
      <c r="AV32">
        <f t="shared" si="15"/>
        <v>1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1</v>
      </c>
      <c r="BC32">
        <f t="shared" si="22"/>
        <v>1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1</v>
      </c>
      <c r="BK32">
        <f t="shared" si="30"/>
        <v>1</v>
      </c>
      <c r="BL32">
        <f t="shared" si="31"/>
        <v>0</v>
      </c>
      <c r="BM32">
        <f t="shared" si="32"/>
        <v>1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1</v>
      </c>
      <c r="BR32">
        <f t="shared" si="37"/>
        <v>1</v>
      </c>
      <c r="BS32">
        <f t="shared" si="38"/>
        <v>1</v>
      </c>
      <c r="BT32">
        <f t="shared" si="39"/>
        <v>0</v>
      </c>
      <c r="BU32">
        <f t="shared" si="40"/>
        <v>1</v>
      </c>
      <c r="BV32">
        <f t="shared" si="41"/>
        <v>1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86</v>
      </c>
      <c r="C33">
        <v>1</v>
      </c>
      <c r="D33" s="55"/>
      <c r="E33">
        <v>1</v>
      </c>
      <c r="J33" s="55"/>
      <c r="P33">
        <v>0.33</v>
      </c>
      <c r="Q33">
        <v>0.33</v>
      </c>
      <c r="R33">
        <v>0.33</v>
      </c>
      <c r="S33" s="55"/>
      <c r="T33">
        <v>1</v>
      </c>
      <c r="U33">
        <v>1</v>
      </c>
      <c r="W33" s="55"/>
      <c r="Y33">
        <v>1</v>
      </c>
      <c r="Z33" s="55"/>
      <c r="AC33">
        <v>0.5</v>
      </c>
      <c r="AD33">
        <v>0.5</v>
      </c>
      <c r="AE33" s="55"/>
      <c r="AG33">
        <v>1</v>
      </c>
      <c r="AH33" s="55"/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1</v>
      </c>
      <c r="BE33">
        <f t="shared" si="24"/>
        <v>1</v>
      </c>
      <c r="BF33">
        <f t="shared" si="25"/>
        <v>1</v>
      </c>
      <c r="BG33">
        <f t="shared" si="26"/>
        <v>0</v>
      </c>
      <c r="BH33">
        <f t="shared" si="27"/>
        <v>1</v>
      </c>
      <c r="BI33">
        <f t="shared" si="28"/>
        <v>1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1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1</v>
      </c>
      <c r="BR33">
        <f t="shared" si="37"/>
        <v>1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87</v>
      </c>
      <c r="C34">
        <v>1</v>
      </c>
      <c r="D34" s="55"/>
      <c r="F34">
        <v>0.5</v>
      </c>
      <c r="H34">
        <v>1</v>
      </c>
      <c r="J34" s="55"/>
      <c r="O34">
        <v>0.5</v>
      </c>
      <c r="P34">
        <v>0.5</v>
      </c>
      <c r="S34" s="55"/>
      <c r="W34" s="55">
        <v>1</v>
      </c>
      <c r="Y34">
        <v>1</v>
      </c>
      <c r="Z34" s="55"/>
      <c r="AB34">
        <v>0.5</v>
      </c>
      <c r="AC34">
        <v>0.5</v>
      </c>
      <c r="AE34" s="55"/>
      <c r="AG34">
        <v>0.5</v>
      </c>
      <c r="AH34" s="55">
        <v>0.5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0</v>
      </c>
      <c r="AT34">
        <f t="shared" si="13"/>
        <v>1</v>
      </c>
      <c r="AU34">
        <f t="shared" si="14"/>
        <v>0</v>
      </c>
      <c r="AV34">
        <f t="shared" si="15"/>
        <v>1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1</v>
      </c>
      <c r="BD34">
        <f t="shared" si="23"/>
        <v>1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1</v>
      </c>
      <c r="BL34">
        <f t="shared" si="31"/>
        <v>0</v>
      </c>
      <c r="BM34">
        <f t="shared" si="32"/>
        <v>1</v>
      </c>
      <c r="BN34">
        <f t="shared" si="33"/>
        <v>0</v>
      </c>
      <c r="BO34">
        <f t="shared" si="34"/>
        <v>0</v>
      </c>
      <c r="BP34">
        <f t="shared" si="35"/>
        <v>1</v>
      </c>
      <c r="BQ34">
        <f t="shared" si="36"/>
        <v>1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1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55" t="s">
        <v>88</v>
      </c>
      <c r="C35">
        <v>1</v>
      </c>
      <c r="D35" s="55"/>
      <c r="F35">
        <v>1</v>
      </c>
      <c r="G35">
        <v>1</v>
      </c>
      <c r="H35">
        <v>1</v>
      </c>
      <c r="J35" s="55">
        <v>1</v>
      </c>
      <c r="N35">
        <v>0.5</v>
      </c>
      <c r="O35">
        <v>0.5</v>
      </c>
      <c r="S35" s="55"/>
      <c r="U35">
        <v>0.33</v>
      </c>
      <c r="V35">
        <v>0.33</v>
      </c>
      <c r="W35" s="55">
        <v>0.33</v>
      </c>
      <c r="X35">
        <v>0.5</v>
      </c>
      <c r="Y35">
        <v>0.5</v>
      </c>
      <c r="Z35" s="55"/>
      <c r="AB35">
        <v>0.5</v>
      </c>
      <c r="AC35">
        <v>0.5</v>
      </c>
      <c r="AE35" s="55"/>
      <c r="AG35">
        <v>0.5</v>
      </c>
      <c r="AH35" s="55">
        <v>0.5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0</v>
      </c>
      <c r="AT35">
        <f t="shared" si="13"/>
        <v>1</v>
      </c>
      <c r="AU35">
        <f t="shared" si="14"/>
        <v>1</v>
      </c>
      <c r="AV35">
        <f t="shared" si="15"/>
        <v>1</v>
      </c>
      <c r="AW35">
        <f t="shared" si="16"/>
        <v>0</v>
      </c>
      <c r="AX35">
        <f t="shared" si="17"/>
        <v>1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1</v>
      </c>
      <c r="BC35">
        <f t="shared" si="22"/>
        <v>1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1</v>
      </c>
      <c r="BJ35">
        <f t="shared" si="29"/>
        <v>1</v>
      </c>
      <c r="BK35">
        <f t="shared" si="30"/>
        <v>1</v>
      </c>
      <c r="BL35">
        <f t="shared" si="31"/>
        <v>1</v>
      </c>
      <c r="BM35">
        <f t="shared" si="32"/>
        <v>1</v>
      </c>
      <c r="BN35">
        <f t="shared" si="33"/>
        <v>0</v>
      </c>
      <c r="BO35">
        <f t="shared" si="34"/>
        <v>0</v>
      </c>
      <c r="BP35">
        <f t="shared" si="35"/>
        <v>1</v>
      </c>
      <c r="BQ35">
        <f t="shared" si="36"/>
        <v>1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1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s="55" t="s">
        <v>89</v>
      </c>
      <c r="C36">
        <v>1</v>
      </c>
      <c r="D36" s="55"/>
      <c r="E36">
        <v>1</v>
      </c>
      <c r="J36" s="55"/>
      <c r="M36">
        <v>0.33</v>
      </c>
      <c r="N36">
        <v>0.33</v>
      </c>
      <c r="O36">
        <v>0.33</v>
      </c>
      <c r="S36" s="55"/>
      <c r="T36">
        <v>1</v>
      </c>
      <c r="U36">
        <v>1</v>
      </c>
      <c r="W36" s="55"/>
      <c r="Y36">
        <v>1</v>
      </c>
      <c r="Z36" s="55"/>
      <c r="AB36">
        <v>0.5</v>
      </c>
      <c r="AC36">
        <v>0.5</v>
      </c>
      <c r="AE36" s="55"/>
      <c r="AG36">
        <v>1</v>
      </c>
      <c r="AH36" s="55"/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1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1</v>
      </c>
      <c r="BB36">
        <f t="shared" si="21"/>
        <v>1</v>
      </c>
      <c r="BC36">
        <f t="shared" si="22"/>
        <v>1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1</v>
      </c>
      <c r="BI36">
        <f t="shared" si="28"/>
        <v>1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1</v>
      </c>
      <c r="BN36">
        <f t="shared" si="33"/>
        <v>0</v>
      </c>
      <c r="BO36">
        <f t="shared" si="34"/>
        <v>0</v>
      </c>
      <c r="BP36">
        <f t="shared" si="35"/>
        <v>1</v>
      </c>
      <c r="BQ36">
        <f t="shared" si="36"/>
        <v>1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1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31</v>
      </c>
      <c r="B37" s="55" t="s">
        <v>90</v>
      </c>
      <c r="C37">
        <v>1</v>
      </c>
      <c r="D37" s="55"/>
      <c r="E37">
        <v>1</v>
      </c>
      <c r="J37" s="55"/>
      <c r="N37">
        <v>0.33</v>
      </c>
      <c r="O37">
        <v>0.33</v>
      </c>
      <c r="P37">
        <v>0.33</v>
      </c>
      <c r="S37" s="55"/>
      <c r="W37" s="55">
        <v>1</v>
      </c>
      <c r="Y37">
        <v>0.5</v>
      </c>
      <c r="Z37" s="55">
        <v>0.5</v>
      </c>
      <c r="AB37">
        <v>0.5</v>
      </c>
      <c r="AC37">
        <v>0.5</v>
      </c>
      <c r="AE37" s="55"/>
      <c r="AG37">
        <v>1</v>
      </c>
      <c r="AH37" s="55"/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1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1</v>
      </c>
      <c r="BC37">
        <f t="shared" si="22"/>
        <v>1</v>
      </c>
      <c r="BD37">
        <f t="shared" si="23"/>
        <v>1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1</v>
      </c>
      <c r="BL37">
        <f t="shared" si="31"/>
        <v>0</v>
      </c>
      <c r="BM37">
        <f t="shared" si="32"/>
        <v>1</v>
      </c>
      <c r="BN37">
        <f t="shared" si="33"/>
        <v>1</v>
      </c>
      <c r="BO37">
        <f t="shared" si="34"/>
        <v>0</v>
      </c>
      <c r="BP37">
        <f t="shared" si="35"/>
        <v>1</v>
      </c>
      <c r="BQ37">
        <f t="shared" si="36"/>
        <v>1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1</v>
      </c>
      <c r="BV37">
        <f t="shared" si="41"/>
        <v>0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t="shared" si="43"/>
        <v>32</v>
      </c>
      <c r="B38" s="55" t="s">
        <v>91</v>
      </c>
      <c r="C38">
        <v>1</v>
      </c>
      <c r="D38" s="55"/>
      <c r="E38">
        <v>1</v>
      </c>
      <c r="J38" s="55"/>
      <c r="N38">
        <v>0.25</v>
      </c>
      <c r="O38">
        <v>0.25</v>
      </c>
      <c r="P38">
        <v>0.25</v>
      </c>
      <c r="Q38">
        <v>0.25</v>
      </c>
      <c r="S38" s="55"/>
      <c r="U38">
        <v>1</v>
      </c>
      <c r="W38" s="55"/>
      <c r="Z38" s="55">
        <v>1</v>
      </c>
      <c r="AC38">
        <v>0.33</v>
      </c>
      <c r="AD38">
        <v>0.33</v>
      </c>
      <c r="AE38" s="55">
        <v>0.33</v>
      </c>
      <c r="AF38">
        <v>0.5</v>
      </c>
      <c r="AG38">
        <v>0.5</v>
      </c>
      <c r="AH38" s="55"/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1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1</v>
      </c>
      <c r="BC38">
        <f t="shared" si="22"/>
        <v>1</v>
      </c>
      <c r="BD38">
        <f t="shared" si="23"/>
        <v>1</v>
      </c>
      <c r="BE38">
        <f t="shared" si="24"/>
        <v>1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1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1</v>
      </c>
      <c r="BO38">
        <f t="shared" si="34"/>
        <v>0</v>
      </c>
      <c r="BP38">
        <f t="shared" si="35"/>
        <v>0</v>
      </c>
      <c r="BQ38">
        <f t="shared" si="36"/>
        <v>1</v>
      </c>
      <c r="BR38">
        <f t="shared" si="37"/>
        <v>1</v>
      </c>
      <c r="BS38">
        <f t="shared" si="38"/>
        <v>1</v>
      </c>
      <c r="BT38">
        <f t="shared" si="39"/>
        <v>1</v>
      </c>
      <c r="BU38">
        <f t="shared" si="40"/>
        <v>1</v>
      </c>
      <c r="BV38">
        <f t="shared" si="41"/>
        <v>0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32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32</v>
      </c>
      <c r="AR108" s="7">
        <f t="shared" si="91"/>
        <v>32</v>
      </c>
      <c r="AS108" s="7">
        <f t="shared" si="91"/>
        <v>20</v>
      </c>
      <c r="AT108" s="7">
        <f t="shared" si="91"/>
        <v>11</v>
      </c>
      <c r="AU108" s="7">
        <f t="shared" si="91"/>
        <v>9</v>
      </c>
      <c r="AV108" s="7">
        <f t="shared" si="91"/>
        <v>15</v>
      </c>
      <c r="AW108" s="7">
        <f t="shared" si="91"/>
        <v>7</v>
      </c>
      <c r="AX108" s="7">
        <f t="shared" si="91"/>
        <v>7</v>
      </c>
      <c r="AY108" s="7">
        <f t="shared" si="91"/>
        <v>0</v>
      </c>
      <c r="AZ108" s="7">
        <f t="shared" si="91"/>
        <v>2</v>
      </c>
      <c r="BA108" s="7">
        <f t="shared" si="91"/>
        <v>9</v>
      </c>
      <c r="BB108" s="7">
        <f t="shared" si="91"/>
        <v>24</v>
      </c>
      <c r="BC108" s="7">
        <f t="shared" si="91"/>
        <v>28</v>
      </c>
      <c r="BD108" s="7">
        <f t="shared" si="91"/>
        <v>18</v>
      </c>
      <c r="BE108" s="7">
        <f t="shared" si="91"/>
        <v>8</v>
      </c>
      <c r="BF108" s="7">
        <f t="shared" si="91"/>
        <v>2</v>
      </c>
      <c r="BG108" s="7">
        <f t="shared" si="91"/>
        <v>1</v>
      </c>
      <c r="BH108" s="7">
        <f t="shared" si="91"/>
        <v>4</v>
      </c>
      <c r="BI108" s="7">
        <f t="shared" si="91"/>
        <v>22</v>
      </c>
      <c r="BJ108" s="7">
        <f t="shared" si="91"/>
        <v>15</v>
      </c>
      <c r="BK108" s="7">
        <f t="shared" si="91"/>
        <v>16</v>
      </c>
      <c r="BL108" s="7">
        <f t="shared" si="91"/>
        <v>8</v>
      </c>
      <c r="BM108" s="7">
        <f t="shared" si="91"/>
        <v>25</v>
      </c>
      <c r="BN108" s="7">
        <f t="shared" si="91"/>
        <v>13</v>
      </c>
      <c r="BO108" s="7">
        <f t="shared" si="91"/>
        <v>4</v>
      </c>
      <c r="BP108" s="7">
        <f t="shared" si="91"/>
        <v>23</v>
      </c>
      <c r="BQ108" s="7">
        <f t="shared" si="91"/>
        <v>25</v>
      </c>
      <c r="BR108" s="7">
        <f t="shared" si="91"/>
        <v>8</v>
      </c>
      <c r="BS108" s="7">
        <f t="shared" si="91"/>
        <v>6</v>
      </c>
      <c r="BT108" s="7">
        <f t="shared" si="91"/>
        <v>9</v>
      </c>
      <c r="BU108" s="7">
        <f t="shared" si="91"/>
        <v>28</v>
      </c>
      <c r="BV108" s="7">
        <f t="shared" si="91"/>
        <v>17</v>
      </c>
      <c r="BW108" s="8" t="s">
        <v>39</v>
      </c>
      <c r="BX108" s="8">
        <f>SUM(BX7:BX107)</f>
        <v>32</v>
      </c>
      <c r="BY108" s="8">
        <f aca="true" t="shared" si="92" ref="BY108:CD108">SUM(BY7:BY107)</f>
        <v>32</v>
      </c>
      <c r="BZ108" s="8">
        <f t="shared" si="92"/>
        <v>32</v>
      </c>
      <c r="CA108" s="8">
        <f t="shared" si="92"/>
        <v>32</v>
      </c>
      <c r="CB108" s="8">
        <f t="shared" si="92"/>
        <v>32</v>
      </c>
      <c r="CC108" s="8">
        <f t="shared" si="92"/>
        <v>32</v>
      </c>
      <c r="CD108" s="8">
        <f t="shared" si="92"/>
        <v>32</v>
      </c>
    </row>
    <row r="109" spans="1:40" ht="12.75">
      <c r="A109" s="7"/>
      <c r="B109" s="57" t="s">
        <v>40</v>
      </c>
      <c r="C109" s="8"/>
      <c r="D109" s="59">
        <f>SUM(D7:D107)</f>
        <v>3.5</v>
      </c>
      <c r="E109" s="1">
        <f aca="true" t="shared" si="93" ref="E109:AH109">SUM(E7:E107)</f>
        <v>17</v>
      </c>
      <c r="F109" s="1">
        <f>SUM(F7:F107)</f>
        <v>7.5</v>
      </c>
      <c r="G109" s="1">
        <f t="shared" si="93"/>
        <v>6.25</v>
      </c>
      <c r="H109" s="1">
        <f t="shared" si="93"/>
        <v>10.5</v>
      </c>
      <c r="I109" s="1">
        <f t="shared" si="93"/>
        <v>4.5</v>
      </c>
      <c r="J109" s="59">
        <f t="shared" si="93"/>
        <v>4.5</v>
      </c>
      <c r="K109" s="1">
        <f t="shared" si="93"/>
        <v>0</v>
      </c>
      <c r="L109" s="1">
        <f t="shared" si="93"/>
        <v>0.53</v>
      </c>
      <c r="M109" s="1">
        <f t="shared" si="93"/>
        <v>3.1</v>
      </c>
      <c r="N109" s="1">
        <f t="shared" si="93"/>
        <v>9</v>
      </c>
      <c r="O109" s="1">
        <f t="shared" si="93"/>
        <v>10.360000000000001</v>
      </c>
      <c r="P109" s="1">
        <f t="shared" si="93"/>
        <v>5.870000000000001</v>
      </c>
      <c r="Q109" s="1">
        <f t="shared" si="93"/>
        <v>2.27</v>
      </c>
      <c r="R109" s="1">
        <f t="shared" si="93"/>
        <v>0.53</v>
      </c>
      <c r="S109" s="59">
        <f t="shared" si="93"/>
        <v>0.2</v>
      </c>
      <c r="T109" s="1">
        <f t="shared" si="93"/>
        <v>4</v>
      </c>
      <c r="U109" s="1">
        <f t="shared" si="93"/>
        <v>14.98</v>
      </c>
      <c r="V109" s="1">
        <f t="shared" si="93"/>
        <v>6.98</v>
      </c>
      <c r="W109" s="59">
        <f t="shared" si="93"/>
        <v>9.98</v>
      </c>
      <c r="X109" s="1">
        <f t="shared" si="93"/>
        <v>6</v>
      </c>
      <c r="Y109" s="1">
        <f t="shared" si="93"/>
        <v>18</v>
      </c>
      <c r="Z109" s="59">
        <f t="shared" si="93"/>
        <v>8</v>
      </c>
      <c r="AA109" s="1">
        <f t="shared" si="93"/>
        <v>2</v>
      </c>
      <c r="AB109" s="1">
        <f t="shared" si="93"/>
        <v>12.75</v>
      </c>
      <c r="AC109" s="1">
        <f t="shared" si="93"/>
        <v>12.4</v>
      </c>
      <c r="AD109" s="1">
        <f t="shared" si="93"/>
        <v>2.9000000000000004</v>
      </c>
      <c r="AE109" s="59">
        <f t="shared" si="93"/>
        <v>1.9000000000000001</v>
      </c>
      <c r="AF109" s="1">
        <f t="shared" si="93"/>
        <v>4.5</v>
      </c>
      <c r="AG109" s="1">
        <f t="shared" si="93"/>
        <v>17</v>
      </c>
      <c r="AH109" s="59">
        <f t="shared" si="93"/>
        <v>10.5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32</v>
      </c>
      <c r="E110" s="1">
        <f>BY108</f>
        <v>32</v>
      </c>
      <c r="F110" s="1">
        <f>BY108</f>
        <v>32</v>
      </c>
      <c r="G110" s="1">
        <f>BY108</f>
        <v>32</v>
      </c>
      <c r="H110" s="1">
        <f>BY108</f>
        <v>32</v>
      </c>
      <c r="I110" s="1">
        <f>BY108</f>
        <v>32</v>
      </c>
      <c r="J110" s="59">
        <f>BY108</f>
        <v>32</v>
      </c>
      <c r="K110" s="2">
        <f>BZ108</f>
        <v>32</v>
      </c>
      <c r="L110" s="2">
        <f>BZ108</f>
        <v>32</v>
      </c>
      <c r="M110" s="2">
        <f>BZ108</f>
        <v>32</v>
      </c>
      <c r="N110" s="2">
        <f>BZ108</f>
        <v>32</v>
      </c>
      <c r="O110" s="2">
        <f>BZ108</f>
        <v>32</v>
      </c>
      <c r="P110" s="2">
        <f>BZ108</f>
        <v>32</v>
      </c>
      <c r="Q110" s="2">
        <f>BZ108</f>
        <v>32</v>
      </c>
      <c r="R110" s="2">
        <f>BZ108</f>
        <v>32</v>
      </c>
      <c r="S110" s="60">
        <f>BZ108</f>
        <v>32</v>
      </c>
      <c r="T110" s="3">
        <f>CA108</f>
        <v>32</v>
      </c>
      <c r="U110" s="3">
        <f>CA108</f>
        <v>32</v>
      </c>
      <c r="V110" s="3">
        <f>CA108</f>
        <v>32</v>
      </c>
      <c r="W110" s="61">
        <f>CA108</f>
        <v>32</v>
      </c>
      <c r="X110" s="8">
        <f>CB108</f>
        <v>32</v>
      </c>
      <c r="Y110" s="8">
        <f>CB108</f>
        <v>32</v>
      </c>
      <c r="Z110" s="57">
        <f>CB108</f>
        <v>32</v>
      </c>
      <c r="AA110" s="5">
        <f>CC108</f>
        <v>32</v>
      </c>
      <c r="AB110" s="5">
        <f>CC108</f>
        <v>32</v>
      </c>
      <c r="AC110" s="5">
        <f>CC108</f>
        <v>32</v>
      </c>
      <c r="AD110" s="5">
        <f>CC108</f>
        <v>32</v>
      </c>
      <c r="AE110" s="63">
        <f>CC108</f>
        <v>32</v>
      </c>
      <c r="AF110" s="6">
        <f>CD108</f>
        <v>32</v>
      </c>
      <c r="AG110" s="6">
        <f>CD108</f>
        <v>32</v>
      </c>
      <c r="AH110" s="64">
        <f>CD108</f>
        <v>32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224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10.9375</v>
      </c>
      <c r="E112" s="47">
        <f>(E109/BY108)*100</f>
        <v>53.125</v>
      </c>
      <c r="F112" s="47">
        <f>(F109/BY108)*100</f>
        <v>23.4375</v>
      </c>
      <c r="G112" s="47">
        <f>(G109/BY108)*100</f>
        <v>19.53125</v>
      </c>
      <c r="H112" s="47">
        <f>(H109/BY108)*100</f>
        <v>32.8125</v>
      </c>
      <c r="I112" s="47">
        <f>(I109/BY108)*100</f>
        <v>14.0625</v>
      </c>
      <c r="J112" s="47">
        <f>(J109/BY108)*100</f>
        <v>14.0625</v>
      </c>
      <c r="K112" s="47">
        <f>(K109/BZ108)*100</f>
        <v>0</v>
      </c>
      <c r="L112" s="47">
        <f>(L109/BZ108)*100</f>
        <v>1.65625</v>
      </c>
      <c r="M112" s="47">
        <f>(M109/BZ108)*100</f>
        <v>9.6875</v>
      </c>
      <c r="N112" s="47">
        <f>(N109/BZ108)*100</f>
        <v>28.125</v>
      </c>
      <c r="O112" s="47">
        <f>(O109/BZ108)*100</f>
        <v>32.37500000000001</v>
      </c>
      <c r="P112" s="47">
        <f>(P109/BZ108)*100</f>
        <v>18.343750000000004</v>
      </c>
      <c r="Q112" s="47">
        <f>(Q109/BZ108)*100</f>
        <v>7.09375</v>
      </c>
      <c r="R112" s="47">
        <f>(R109/BZ108)*100</f>
        <v>1.65625</v>
      </c>
      <c r="S112" s="47">
        <f>(S109/BZ108)*100</f>
        <v>0.625</v>
      </c>
      <c r="T112" s="47">
        <f>(T109/CA108)*100</f>
        <v>12.5</v>
      </c>
      <c r="U112" s="47">
        <f>(U109/CA108)*100</f>
        <v>46.8125</v>
      </c>
      <c r="V112" s="47">
        <f>(V109/CA108)*100</f>
        <v>21.8125</v>
      </c>
      <c r="W112" s="47">
        <f>(W109/CA108)*100</f>
        <v>31.1875</v>
      </c>
      <c r="X112" s="47">
        <f>(X109/CB108)*100</f>
        <v>18.75</v>
      </c>
      <c r="Y112" s="47">
        <f>(Y109/CB108)*100</f>
        <v>56.25</v>
      </c>
      <c r="Z112" s="47">
        <f>(Z109/CB108)*100</f>
        <v>25</v>
      </c>
      <c r="AA112" s="47">
        <f>(AA109/CC108)*100</f>
        <v>6.25</v>
      </c>
      <c r="AB112" s="47">
        <f>(AB109/CC108)*100</f>
        <v>39.84375</v>
      </c>
      <c r="AC112" s="47">
        <f>(AC109/CC108)*100</f>
        <v>38.75</v>
      </c>
      <c r="AD112" s="47">
        <f>(AD109/CC108)*100</f>
        <v>9.062500000000002</v>
      </c>
      <c r="AE112" s="47">
        <f>(AE109/CC108)*100</f>
        <v>5.9375</v>
      </c>
      <c r="AF112" s="47">
        <f>(AF109/CD108)*100</f>
        <v>14.0625</v>
      </c>
      <c r="AG112" s="47">
        <f>(AG109/CD108)*100</f>
        <v>53.125</v>
      </c>
      <c r="AH112" s="47">
        <f>(AH109/CD108)*100</f>
        <v>32.8125</v>
      </c>
      <c r="AP112" t="s">
        <v>55</v>
      </c>
      <c r="AQ112">
        <f>AQ108*7</f>
        <v>224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