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40" yWindow="56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<sst xmlns="http://schemas.openxmlformats.org/spreadsheetml/2006/main" count="125" uniqueCount="93">
  <si>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</si>
  <si>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</si>
  <si>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</si>
  <si>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</si>
  <si>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</si>
  <si>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</si>
  <si>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</si>
  <si>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</si>
  <si>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</si>
  <si>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</si>
  <si>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</si>
  <si>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</si>
  <si>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</si>
  <si>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</si>
  <si>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</si>
  <si>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</si>
  <si>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</si>
  <si>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</si>
  <si>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</si>
  <si>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</si>
  <si>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</si>
  <si>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</si>
  <si>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</si>
  <si>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</si>
  <si>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</si>
  <si>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</si>
  <si>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</si>
  <si>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</si>
  <si>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</si>
  <si>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</si>
  <si>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</si>
  <si>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</si>
  <si>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</si>
  <si>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</si>
  <si>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</si>
  <si>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</si>
  <si>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</si>
  <si>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</si>
  <si>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</si>
  <si>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</si>
  <si>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</si>
  <si>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</si>
  <si>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</si>
  <si>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</si>
  <si>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</si>
  <si>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</si>
  <si>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</si>
  <si>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</si>
  <si>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</si>
  <si>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</si>
  <si>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</si>
  <si>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</si>
  <si>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</si>
  <si>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</si>
  <si>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</si>
  <si>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</si>
  <si>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</si>
  <si>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</si>
  <si>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</si>
  <si>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Seqaqa, Fiji</t>
  </si>
  <si>
    <t>Bischofia 1145</t>
  </si>
  <si>
    <t>Dillenia 1146</t>
  </si>
  <si>
    <t>Readea 1147</t>
  </si>
  <si>
    <t>Alstonia vitiensis 1150</t>
  </si>
  <si>
    <t>Dysoxylum 1152, 54</t>
  </si>
  <si>
    <t>Dysoxylum richii 1155</t>
  </si>
  <si>
    <t>Cupaniopsis 1153</t>
  </si>
  <si>
    <t>Mastixiodendron 1156</t>
  </si>
  <si>
    <t>Girroniera 1157</t>
  </si>
  <si>
    <t>Pagiantha 1158</t>
  </si>
  <si>
    <t>Aglaia 1159</t>
  </si>
  <si>
    <t>Alectryon 1160</t>
  </si>
  <si>
    <t>Syzygium sp. 1161</t>
  </si>
  <si>
    <t>Erythrospermum 1162</t>
  </si>
  <si>
    <t>Ficus vitiensis 1163</t>
  </si>
  <si>
    <t>Ficus barclayana 1164</t>
  </si>
  <si>
    <t>Planchonella 1165</t>
  </si>
  <si>
    <t>Pterocymbium 1166</t>
  </si>
  <si>
    <t>Gaecinia 1167</t>
  </si>
  <si>
    <t>Calophyllum 1168</t>
  </si>
  <si>
    <t>Randia 1169</t>
  </si>
  <si>
    <t>Alstonia pacifica 1170</t>
  </si>
  <si>
    <t>Elaeocarpus 1171</t>
  </si>
  <si>
    <t>Cryptocarpa 1172</t>
  </si>
  <si>
    <t>Polyscias 1173</t>
  </si>
  <si>
    <t>Myristica 1149</t>
  </si>
  <si>
    <t>Scaveola 1174</t>
  </si>
  <si>
    <t>Soulamea 1175</t>
  </si>
  <si>
    <t>JAW</t>
  </si>
  <si>
    <t>16°38'S</t>
  </si>
  <si>
    <t>179°05'E</t>
  </si>
  <si>
    <t>350 m</t>
  </si>
  <si>
    <t>8.07.2988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</si>
</sst>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10340" topLeftCell="A109" activePane="topRight" state="split"/>
      <selection pane="topLeft" activeCell="A3" sqref="A3"/>
      <selection pane="topRight" activeCell="D4" sqref="D4"/>
      <selection pane="bottomLeft" activeCell="A37" sqref="A37"/>
      <selection pane="bottomRight" activeCell="AQ111" sqref="AQ111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88</v>
      </c>
      <c r="B3" s="49" t="s">
        <v>59</v>
      </c>
      <c r="C3" s="49"/>
      <c r="D3" s="50" t="s">
        <v>89</v>
      </c>
      <c r="E3" s="51" t="s">
        <v>90</v>
      </c>
      <c r="F3" s="50" t="s">
        <v>91</v>
      </c>
      <c r="G3" s="52" t="s">
        <v>92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60</v>
      </c>
      <c r="C7">
        <v>1</v>
      </c>
      <c r="D7" s="58"/>
      <c r="F7">
        <v>1</v>
      </c>
      <c r="G7">
        <v>0.5</v>
      </c>
      <c r="H7">
        <v>1</v>
      </c>
      <c r="J7" s="58"/>
      <c r="N7">
        <v>0.5</v>
      </c>
      <c r="O7">
        <v>0.5</v>
      </c>
      <c r="S7" s="58"/>
      <c r="W7" s="58">
        <v>1</v>
      </c>
      <c r="Y7">
        <v>0.5</v>
      </c>
      <c r="Z7" s="58">
        <v>0.5</v>
      </c>
      <c r="AB7">
        <v>1</v>
      </c>
      <c r="AE7" s="58"/>
      <c r="AG7">
        <v>0.5</v>
      </c>
      <c r="AH7" s="58">
        <v>0.5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1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1</v>
      </c>
      <c r="BC7">
        <f t="shared" si="2"/>
        <v>1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0</v>
      </c>
      <c r="BM7">
        <f t="shared" si="3"/>
        <v>1</v>
      </c>
      <c r="BN7">
        <f t="shared" si="3"/>
        <v>1</v>
      </c>
      <c r="BO7">
        <f aca="true" t="shared" si="4" ref="BO7:BV7">IF(AA7&gt;0,1,0)</f>
        <v>0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61</v>
      </c>
      <c r="C8">
        <v>1</v>
      </c>
      <c r="D8" s="55"/>
      <c r="F8">
        <v>1</v>
      </c>
      <c r="G8">
        <v>1</v>
      </c>
      <c r="H8">
        <v>0.5</v>
      </c>
      <c r="I8">
        <v>0.5</v>
      </c>
      <c r="J8" s="55">
        <v>0.5</v>
      </c>
      <c r="R8">
        <v>0.5</v>
      </c>
      <c r="S8" s="55">
        <v>0.5</v>
      </c>
      <c r="U8">
        <v>1</v>
      </c>
      <c r="W8" s="55"/>
      <c r="Y8">
        <v>1</v>
      </c>
      <c r="Z8" s="55"/>
      <c r="AC8">
        <v>1</v>
      </c>
      <c r="AE8" s="55"/>
      <c r="AG8">
        <v>1</v>
      </c>
      <c r="AH8" s="55"/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1</v>
      </c>
      <c r="AW8">
        <f aca="true" t="shared" si="16" ref="AW8:AW71">IF(I8&gt;0,1,0)</f>
        <v>1</v>
      </c>
      <c r="AX8">
        <f aca="true" t="shared" si="17" ref="AX8:AX71">IF(J8&gt;0,1,0)</f>
        <v>1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1</v>
      </c>
      <c r="BG8">
        <f aca="true" t="shared" si="26" ref="BG8:BG71">IF(S8&gt;0,1,0)</f>
        <v>1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62</v>
      </c>
      <c r="C9">
        <v>1</v>
      </c>
      <c r="D9" s="55"/>
      <c r="E9">
        <v>1</v>
      </c>
      <c r="J9" s="55"/>
      <c r="O9">
        <v>0.25</v>
      </c>
      <c r="P9">
        <v>0.25</v>
      </c>
      <c r="Q9">
        <v>0.25</v>
      </c>
      <c r="R9">
        <v>0.25</v>
      </c>
      <c r="S9" s="55"/>
      <c r="W9" s="55">
        <v>1</v>
      </c>
      <c r="Z9" s="55">
        <v>1</v>
      </c>
      <c r="AC9">
        <v>1</v>
      </c>
      <c r="AE9" s="55"/>
      <c r="AF9">
        <v>0.5</v>
      </c>
      <c r="AG9">
        <v>0.5</v>
      </c>
      <c r="AH9" s="55"/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1</v>
      </c>
      <c r="BF9">
        <f t="shared" si="25"/>
        <v>1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1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63</v>
      </c>
      <c r="C10">
        <v>1</v>
      </c>
      <c r="D10" s="55"/>
      <c r="E10">
        <v>1</v>
      </c>
      <c r="J10" s="55"/>
      <c r="O10">
        <v>0.2</v>
      </c>
      <c r="P10">
        <v>0.2</v>
      </c>
      <c r="Q10">
        <v>0.2</v>
      </c>
      <c r="R10">
        <v>0.2</v>
      </c>
      <c r="S10" s="55">
        <v>0.2</v>
      </c>
      <c r="T10">
        <v>1</v>
      </c>
      <c r="U10">
        <v>1</v>
      </c>
      <c r="W10" s="55"/>
      <c r="Z10" s="55">
        <v>1</v>
      </c>
      <c r="AB10">
        <v>1</v>
      </c>
      <c r="AE10" s="55"/>
      <c r="AG10">
        <v>1</v>
      </c>
      <c r="AH10" s="55"/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1</v>
      </c>
      <c r="BF10">
        <f t="shared" si="25"/>
        <v>1</v>
      </c>
      <c r="BG10">
        <f t="shared" si="26"/>
        <v>1</v>
      </c>
      <c r="BH10">
        <f t="shared" si="27"/>
        <v>1</v>
      </c>
      <c r="BI10">
        <f t="shared" si="28"/>
        <v>1</v>
      </c>
      <c r="BJ10">
        <f t="shared" si="29"/>
        <v>0</v>
      </c>
      <c r="BK10">
        <f t="shared" si="30"/>
        <v>0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64</v>
      </c>
      <c r="C11">
        <v>1</v>
      </c>
      <c r="D11" s="55"/>
      <c r="H11">
        <v>1</v>
      </c>
      <c r="J11" s="55"/>
      <c r="N11">
        <v>0.5</v>
      </c>
      <c r="O11">
        <v>0.5</v>
      </c>
      <c r="S11" s="55"/>
      <c r="U11">
        <v>0.5</v>
      </c>
      <c r="V11">
        <v>0.5</v>
      </c>
      <c r="W11" s="55"/>
      <c r="X11">
        <v>0.5</v>
      </c>
      <c r="Y11">
        <v>0.5</v>
      </c>
      <c r="Z11" s="55"/>
      <c r="AC11">
        <v>0.5</v>
      </c>
      <c r="AD11">
        <v>0.5</v>
      </c>
      <c r="AE11" s="55"/>
      <c r="AH11" s="55">
        <v>1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0</v>
      </c>
      <c r="AU11">
        <f t="shared" si="14"/>
        <v>0</v>
      </c>
      <c r="AV11">
        <f t="shared" si="15"/>
        <v>1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1</v>
      </c>
      <c r="BC11">
        <f t="shared" si="22"/>
        <v>1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1</v>
      </c>
      <c r="BK11">
        <f t="shared" si="30"/>
        <v>0</v>
      </c>
      <c r="BL11">
        <f t="shared" si="31"/>
        <v>1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1</v>
      </c>
      <c r="BS11">
        <f t="shared" si="38"/>
        <v>0</v>
      </c>
      <c r="BT11">
        <f t="shared" si="39"/>
        <v>0</v>
      </c>
      <c r="BU11">
        <f t="shared" si="40"/>
        <v>0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65</v>
      </c>
      <c r="C12">
        <v>1</v>
      </c>
      <c r="D12" s="55"/>
      <c r="H12">
        <v>1</v>
      </c>
      <c r="J12" s="55"/>
      <c r="O12">
        <v>0.33</v>
      </c>
      <c r="P12">
        <v>0.33</v>
      </c>
      <c r="Q12">
        <v>0.33</v>
      </c>
      <c r="S12" s="55"/>
      <c r="V12">
        <v>0.5</v>
      </c>
      <c r="W12" s="55">
        <v>0.5</v>
      </c>
      <c r="Y12">
        <v>0.5</v>
      </c>
      <c r="Z12" s="55">
        <v>0.5</v>
      </c>
      <c r="AB12">
        <v>0.25</v>
      </c>
      <c r="AC12">
        <v>0.25</v>
      </c>
      <c r="AD12">
        <v>0.25</v>
      </c>
      <c r="AE12" s="55">
        <v>0.25</v>
      </c>
      <c r="AH12" s="55">
        <v>1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0</v>
      </c>
      <c r="AU12">
        <f t="shared" si="14"/>
        <v>0</v>
      </c>
      <c r="AV12">
        <f t="shared" si="15"/>
        <v>1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1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1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1</v>
      </c>
      <c r="BQ12">
        <f t="shared" si="36"/>
        <v>1</v>
      </c>
      <c r="BR12">
        <f t="shared" si="37"/>
        <v>1</v>
      </c>
      <c r="BS12">
        <f t="shared" si="38"/>
        <v>1</v>
      </c>
      <c r="BT12">
        <f t="shared" si="39"/>
        <v>0</v>
      </c>
      <c r="BU12">
        <f t="shared" si="40"/>
        <v>0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66</v>
      </c>
      <c r="C13">
        <v>1</v>
      </c>
      <c r="D13" s="55"/>
      <c r="E13">
        <v>1</v>
      </c>
      <c r="J13" s="55"/>
      <c r="O13">
        <v>0.33</v>
      </c>
      <c r="P13">
        <v>0.33</v>
      </c>
      <c r="Q13">
        <v>0.33</v>
      </c>
      <c r="S13" s="55"/>
      <c r="W13" s="55">
        <v>1</v>
      </c>
      <c r="Y13">
        <v>0.5</v>
      </c>
      <c r="Z13" s="55">
        <v>0.5</v>
      </c>
      <c r="AC13">
        <v>1</v>
      </c>
      <c r="AE13" s="55"/>
      <c r="AH13" s="55">
        <v>1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1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1</v>
      </c>
      <c r="BL13">
        <f t="shared" si="31"/>
        <v>0</v>
      </c>
      <c r="BM13">
        <f t="shared" si="32"/>
        <v>1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0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67</v>
      </c>
      <c r="C14">
        <v>1</v>
      </c>
      <c r="D14" s="55"/>
      <c r="E14">
        <v>1</v>
      </c>
      <c r="J14" s="55"/>
      <c r="R14">
        <v>0.5</v>
      </c>
      <c r="S14" s="55">
        <v>0.5</v>
      </c>
      <c r="U14">
        <v>1</v>
      </c>
      <c r="W14" s="55"/>
      <c r="Y14">
        <v>0.5</v>
      </c>
      <c r="Z14" s="55">
        <v>0.5</v>
      </c>
      <c r="AC14">
        <v>1</v>
      </c>
      <c r="AE14" s="55"/>
      <c r="AG14">
        <v>1</v>
      </c>
      <c r="AH14" s="55"/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0</v>
      </c>
      <c r="BE14">
        <f t="shared" si="24"/>
        <v>0</v>
      </c>
      <c r="BF14">
        <f t="shared" si="25"/>
        <v>1</v>
      </c>
      <c r="BG14">
        <f t="shared" si="26"/>
        <v>1</v>
      </c>
      <c r="BH14">
        <f t="shared" si="27"/>
        <v>0</v>
      </c>
      <c r="BI14">
        <f t="shared" si="28"/>
        <v>1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68</v>
      </c>
      <c r="C15">
        <v>1</v>
      </c>
      <c r="D15" s="55"/>
      <c r="F15">
        <v>1</v>
      </c>
      <c r="G15">
        <v>0.5</v>
      </c>
      <c r="H15">
        <v>1</v>
      </c>
      <c r="J15" s="55">
        <v>0.5</v>
      </c>
      <c r="R15">
        <v>1</v>
      </c>
      <c r="S15" s="55"/>
      <c r="W15" s="55">
        <v>1</v>
      </c>
      <c r="X15">
        <v>0.33</v>
      </c>
      <c r="Y15">
        <v>0.33</v>
      </c>
      <c r="Z15" s="55">
        <v>0.33</v>
      </c>
      <c r="AC15">
        <v>1</v>
      </c>
      <c r="AE15" s="55"/>
      <c r="AG15">
        <v>1</v>
      </c>
      <c r="AH15" s="55"/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1</v>
      </c>
      <c r="AV15">
        <f t="shared" si="15"/>
        <v>1</v>
      </c>
      <c r="AW15">
        <f t="shared" si="16"/>
        <v>0</v>
      </c>
      <c r="AX15">
        <f t="shared" si="17"/>
        <v>1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0</v>
      </c>
      <c r="BE15">
        <f t="shared" si="24"/>
        <v>0</v>
      </c>
      <c r="BF15">
        <f t="shared" si="25"/>
        <v>1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1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69</v>
      </c>
      <c r="C16">
        <v>1</v>
      </c>
      <c r="D16" s="55"/>
      <c r="E16">
        <v>1</v>
      </c>
      <c r="J16" s="55"/>
      <c r="Q16">
        <v>0.33</v>
      </c>
      <c r="R16">
        <v>0.33</v>
      </c>
      <c r="S16" s="55">
        <v>0.33</v>
      </c>
      <c r="U16">
        <v>0.5</v>
      </c>
      <c r="W16" s="55">
        <v>0.5</v>
      </c>
      <c r="Y16">
        <v>0.5</v>
      </c>
      <c r="Z16" s="55">
        <v>0.5</v>
      </c>
      <c r="AB16">
        <v>1</v>
      </c>
      <c r="AE16" s="55"/>
      <c r="AG16">
        <v>1</v>
      </c>
      <c r="AH16" s="55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0</v>
      </c>
      <c r="BE16">
        <f t="shared" si="24"/>
        <v>1</v>
      </c>
      <c r="BF16">
        <f t="shared" si="25"/>
        <v>1</v>
      </c>
      <c r="BG16">
        <f t="shared" si="26"/>
        <v>1</v>
      </c>
      <c r="BH16">
        <f t="shared" si="27"/>
        <v>0</v>
      </c>
      <c r="BI16">
        <f t="shared" si="28"/>
        <v>1</v>
      </c>
      <c r="BJ16">
        <f t="shared" si="29"/>
        <v>0</v>
      </c>
      <c r="BK16">
        <f t="shared" si="30"/>
        <v>1</v>
      </c>
      <c r="BL16">
        <f t="shared" si="31"/>
        <v>0</v>
      </c>
      <c r="BM16">
        <f t="shared" si="32"/>
        <v>1</v>
      </c>
      <c r="BN16">
        <f t="shared" si="33"/>
        <v>1</v>
      </c>
      <c r="BO16">
        <f t="shared" si="34"/>
        <v>0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70</v>
      </c>
      <c r="C17">
        <v>1</v>
      </c>
      <c r="D17" s="55"/>
      <c r="H17">
        <v>1</v>
      </c>
      <c r="J17" s="55"/>
      <c r="P17">
        <v>0.25</v>
      </c>
      <c r="Q17">
        <v>0.25</v>
      </c>
      <c r="R17">
        <v>0.25</v>
      </c>
      <c r="S17" s="55">
        <v>0.25</v>
      </c>
      <c r="U17">
        <v>0.5</v>
      </c>
      <c r="W17" s="55">
        <v>0.5</v>
      </c>
      <c r="Y17">
        <v>0.5</v>
      </c>
      <c r="Z17" s="55">
        <v>0.5</v>
      </c>
      <c r="AB17">
        <v>0.5</v>
      </c>
      <c r="AC17">
        <v>0.5</v>
      </c>
      <c r="AE17" s="55"/>
      <c r="AG17">
        <v>0.5</v>
      </c>
      <c r="AH17" s="55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0</v>
      </c>
      <c r="AU17">
        <f t="shared" si="14"/>
        <v>0</v>
      </c>
      <c r="AV17">
        <f t="shared" si="15"/>
        <v>1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1</v>
      </c>
      <c r="BE17">
        <f t="shared" si="24"/>
        <v>1</v>
      </c>
      <c r="BF17">
        <f t="shared" si="25"/>
        <v>1</v>
      </c>
      <c r="BG17">
        <f t="shared" si="26"/>
        <v>1</v>
      </c>
      <c r="BH17">
        <f t="shared" si="27"/>
        <v>0</v>
      </c>
      <c r="BI17">
        <f t="shared" si="28"/>
        <v>1</v>
      </c>
      <c r="BJ17">
        <f t="shared" si="29"/>
        <v>0</v>
      </c>
      <c r="BK17">
        <f t="shared" si="30"/>
        <v>1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71</v>
      </c>
      <c r="C18">
        <v>1</v>
      </c>
      <c r="D18" s="55"/>
      <c r="E18">
        <v>1</v>
      </c>
      <c r="J18" s="55"/>
      <c r="S18" s="55">
        <v>1</v>
      </c>
      <c r="W18" s="55">
        <v>1</v>
      </c>
      <c r="Y18">
        <v>1</v>
      </c>
      <c r="Z18" s="55"/>
      <c r="AC18">
        <v>0.5</v>
      </c>
      <c r="AD18">
        <v>0.5</v>
      </c>
      <c r="AE18" s="55"/>
      <c r="AH18" s="55">
        <v>1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1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1</v>
      </c>
      <c r="BS18">
        <f t="shared" si="38"/>
        <v>0</v>
      </c>
      <c r="BT18">
        <f t="shared" si="39"/>
        <v>0</v>
      </c>
      <c r="BU18">
        <f t="shared" si="40"/>
        <v>0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72</v>
      </c>
      <c r="C19">
        <v>1</v>
      </c>
      <c r="D19" s="55"/>
      <c r="E19">
        <v>1</v>
      </c>
      <c r="J19" s="55"/>
      <c r="N19">
        <v>0.5</v>
      </c>
      <c r="O19">
        <v>0.5</v>
      </c>
      <c r="S19" s="55"/>
      <c r="U19">
        <v>1</v>
      </c>
      <c r="W19" s="55"/>
      <c r="Z19" s="55">
        <v>1</v>
      </c>
      <c r="AC19">
        <v>1</v>
      </c>
      <c r="AE19" s="55"/>
      <c r="AG19">
        <v>1</v>
      </c>
      <c r="AH19" s="55"/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1</v>
      </c>
      <c r="BC19">
        <f t="shared" si="22"/>
        <v>1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0</v>
      </c>
      <c r="BK19">
        <f t="shared" si="30"/>
        <v>0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73</v>
      </c>
      <c r="C20">
        <v>1</v>
      </c>
      <c r="D20" s="55"/>
      <c r="H20">
        <v>1</v>
      </c>
      <c r="J20" s="55"/>
      <c r="P20">
        <v>0.33</v>
      </c>
      <c r="Q20">
        <v>0.33</v>
      </c>
      <c r="R20">
        <v>0.33</v>
      </c>
      <c r="S20" s="55"/>
      <c r="U20">
        <v>1</v>
      </c>
      <c r="W20" s="55"/>
      <c r="Z20" s="55">
        <v>1</v>
      </c>
      <c r="AC20">
        <v>0.5</v>
      </c>
      <c r="AD20">
        <v>0.5</v>
      </c>
      <c r="AE20" s="55"/>
      <c r="AG20">
        <v>1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0</v>
      </c>
      <c r="AU20">
        <f t="shared" si="14"/>
        <v>0</v>
      </c>
      <c r="AV20">
        <f t="shared" si="15"/>
        <v>1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0</v>
      </c>
      <c r="BD20">
        <f t="shared" si="23"/>
        <v>1</v>
      </c>
      <c r="BE20">
        <f t="shared" si="24"/>
        <v>1</v>
      </c>
      <c r="BF20">
        <f t="shared" si="25"/>
        <v>1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0</v>
      </c>
      <c r="BK20">
        <f t="shared" si="30"/>
        <v>0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1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74</v>
      </c>
      <c r="C21">
        <v>1</v>
      </c>
      <c r="D21" s="55"/>
      <c r="H21">
        <v>1</v>
      </c>
      <c r="J21" s="55"/>
      <c r="R21">
        <v>0.5</v>
      </c>
      <c r="S21" s="55">
        <v>0.5</v>
      </c>
      <c r="U21">
        <v>0.5</v>
      </c>
      <c r="W21" s="55">
        <v>0.5</v>
      </c>
      <c r="Y21">
        <v>1</v>
      </c>
      <c r="Z21" s="55"/>
      <c r="AB21">
        <v>1</v>
      </c>
      <c r="AE21" s="55"/>
      <c r="AG21">
        <v>0.5</v>
      </c>
      <c r="AH21" s="55">
        <v>0.5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0</v>
      </c>
      <c r="AU21">
        <f t="shared" si="14"/>
        <v>0</v>
      </c>
      <c r="AV21">
        <f t="shared" si="15"/>
        <v>1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0</v>
      </c>
      <c r="BE21">
        <f t="shared" si="24"/>
        <v>0</v>
      </c>
      <c r="BF21">
        <f t="shared" si="25"/>
        <v>1</v>
      </c>
      <c r="BG21">
        <f t="shared" si="26"/>
        <v>1</v>
      </c>
      <c r="BH21">
        <f t="shared" si="27"/>
        <v>0</v>
      </c>
      <c r="BI21">
        <f t="shared" si="28"/>
        <v>1</v>
      </c>
      <c r="BJ21">
        <f t="shared" si="29"/>
        <v>0</v>
      </c>
      <c r="BK21">
        <f t="shared" si="30"/>
        <v>1</v>
      </c>
      <c r="BL21">
        <f t="shared" si="31"/>
        <v>0</v>
      </c>
      <c r="BM21">
        <f t="shared" si="32"/>
        <v>1</v>
      </c>
      <c r="BN21">
        <f t="shared" si="33"/>
        <v>0</v>
      </c>
      <c r="BO21">
        <f t="shared" si="34"/>
        <v>0</v>
      </c>
      <c r="BP21">
        <f t="shared" si="35"/>
        <v>1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75</v>
      </c>
      <c r="C22">
        <v>1</v>
      </c>
      <c r="D22" s="55"/>
      <c r="H22">
        <v>1</v>
      </c>
      <c r="J22" s="55"/>
      <c r="N22">
        <v>0.33</v>
      </c>
      <c r="O22">
        <v>0.33</v>
      </c>
      <c r="P22">
        <v>0.33</v>
      </c>
      <c r="S22" s="55"/>
      <c r="W22" s="55">
        <v>1</v>
      </c>
      <c r="X22">
        <v>0.5</v>
      </c>
      <c r="Y22">
        <v>0.5</v>
      </c>
      <c r="Z22" s="55"/>
      <c r="AB22">
        <v>0.5</v>
      </c>
      <c r="AC22">
        <v>0.5</v>
      </c>
      <c r="AE22" s="55"/>
      <c r="AG22">
        <v>1</v>
      </c>
      <c r="AH22" s="55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0</v>
      </c>
      <c r="AU22">
        <f t="shared" si="14"/>
        <v>0</v>
      </c>
      <c r="AV22">
        <f t="shared" si="15"/>
        <v>1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1</v>
      </c>
      <c r="BC22">
        <f t="shared" si="22"/>
        <v>1</v>
      </c>
      <c r="BD22">
        <f t="shared" si="23"/>
        <v>1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1</v>
      </c>
      <c r="BL22">
        <f t="shared" si="31"/>
        <v>1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76</v>
      </c>
      <c r="C23">
        <v>1</v>
      </c>
      <c r="D23" s="55"/>
      <c r="E23">
        <v>1</v>
      </c>
      <c r="J23" s="55"/>
      <c r="Q23">
        <v>0.33</v>
      </c>
      <c r="R23">
        <v>0.33</v>
      </c>
      <c r="S23" s="55">
        <v>0.33</v>
      </c>
      <c r="U23">
        <v>1</v>
      </c>
      <c r="W23" s="55"/>
      <c r="Y23">
        <v>1</v>
      </c>
      <c r="Z23" s="55"/>
      <c r="AC23">
        <v>1</v>
      </c>
      <c r="AE23" s="55"/>
      <c r="AG23">
        <v>1</v>
      </c>
      <c r="AH23" s="55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0</v>
      </c>
      <c r="BE23">
        <f t="shared" si="24"/>
        <v>1</v>
      </c>
      <c r="BF23">
        <f t="shared" si="25"/>
        <v>1</v>
      </c>
      <c r="BG23">
        <f t="shared" si="26"/>
        <v>1</v>
      </c>
      <c r="BH23">
        <f t="shared" si="27"/>
        <v>0</v>
      </c>
      <c r="BI23">
        <f t="shared" si="28"/>
        <v>1</v>
      </c>
      <c r="BJ23">
        <f t="shared" si="29"/>
        <v>0</v>
      </c>
      <c r="BK23">
        <f t="shared" si="30"/>
        <v>0</v>
      </c>
      <c r="BL23">
        <f t="shared" si="31"/>
        <v>0</v>
      </c>
      <c r="BM23">
        <f t="shared" si="32"/>
        <v>1</v>
      </c>
      <c r="BN23">
        <f t="shared" si="33"/>
        <v>0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77</v>
      </c>
      <c r="C24">
        <v>1</v>
      </c>
      <c r="D24" s="55"/>
      <c r="E24">
        <v>1</v>
      </c>
      <c r="J24" s="55"/>
      <c r="R24">
        <v>0.5</v>
      </c>
      <c r="S24" s="55">
        <v>0.5</v>
      </c>
      <c r="T24">
        <v>1</v>
      </c>
      <c r="U24">
        <v>1</v>
      </c>
      <c r="W24" s="55"/>
      <c r="Z24" s="55">
        <v>1</v>
      </c>
      <c r="AC24">
        <v>1</v>
      </c>
      <c r="AE24" s="55"/>
      <c r="AG24">
        <v>1</v>
      </c>
      <c r="AH24" s="55"/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0</v>
      </c>
      <c r="BE24">
        <f t="shared" si="24"/>
        <v>0</v>
      </c>
      <c r="BF24">
        <f t="shared" si="25"/>
        <v>1</v>
      </c>
      <c r="BG24">
        <f t="shared" si="26"/>
        <v>1</v>
      </c>
      <c r="BH24">
        <f t="shared" si="27"/>
        <v>1</v>
      </c>
      <c r="BI24">
        <f t="shared" si="28"/>
        <v>1</v>
      </c>
      <c r="BJ24">
        <f t="shared" si="29"/>
        <v>0</v>
      </c>
      <c r="BK24">
        <f t="shared" si="30"/>
        <v>0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78</v>
      </c>
      <c r="C25">
        <v>1</v>
      </c>
      <c r="D25" s="55"/>
      <c r="E25">
        <v>1</v>
      </c>
      <c r="J25" s="55"/>
      <c r="R25">
        <v>1</v>
      </c>
      <c r="S25" s="55"/>
      <c r="V25">
        <v>0.5</v>
      </c>
      <c r="W25" s="55">
        <v>0.5</v>
      </c>
      <c r="Z25" s="55">
        <v>1</v>
      </c>
      <c r="AB25">
        <v>0.5</v>
      </c>
      <c r="AC25">
        <v>0.5</v>
      </c>
      <c r="AE25" s="55"/>
      <c r="AG25">
        <v>0.5</v>
      </c>
      <c r="AH25" s="5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1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1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1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79</v>
      </c>
      <c r="C26">
        <v>1</v>
      </c>
      <c r="D26" s="55"/>
      <c r="E26">
        <v>1</v>
      </c>
      <c r="J26" s="55"/>
      <c r="P26">
        <v>0.25</v>
      </c>
      <c r="Q26">
        <v>0.25</v>
      </c>
      <c r="R26">
        <v>0.25</v>
      </c>
      <c r="S26" s="55">
        <v>0.25</v>
      </c>
      <c r="U26">
        <v>0.5</v>
      </c>
      <c r="W26" s="55">
        <v>0.5</v>
      </c>
      <c r="Y26">
        <v>0.5</v>
      </c>
      <c r="Z26" s="55">
        <v>0.5</v>
      </c>
      <c r="AC26">
        <v>0.33</v>
      </c>
      <c r="AD26">
        <v>0.33</v>
      </c>
      <c r="AE26" s="55">
        <v>0.33</v>
      </c>
      <c r="AG26">
        <v>1</v>
      </c>
      <c r="AH26" s="55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1</v>
      </c>
      <c r="BE26">
        <f t="shared" si="24"/>
        <v>1</v>
      </c>
      <c r="BF26">
        <f t="shared" si="25"/>
        <v>1</v>
      </c>
      <c r="BG26">
        <f t="shared" si="26"/>
        <v>1</v>
      </c>
      <c r="BH26">
        <f t="shared" si="27"/>
        <v>0</v>
      </c>
      <c r="BI26">
        <f t="shared" si="28"/>
        <v>1</v>
      </c>
      <c r="BJ26">
        <f t="shared" si="29"/>
        <v>0</v>
      </c>
      <c r="BK26">
        <f t="shared" si="30"/>
        <v>1</v>
      </c>
      <c r="BL26">
        <f t="shared" si="31"/>
        <v>0</v>
      </c>
      <c r="BM26">
        <f t="shared" si="32"/>
        <v>1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1</v>
      </c>
      <c r="BR26">
        <f t="shared" si="37"/>
        <v>1</v>
      </c>
      <c r="BS26">
        <f t="shared" si="38"/>
        <v>1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80</v>
      </c>
      <c r="C27">
        <v>1</v>
      </c>
      <c r="D27" s="55"/>
      <c r="E27">
        <v>1</v>
      </c>
      <c r="J27" s="55"/>
      <c r="Q27">
        <v>0.5</v>
      </c>
      <c r="R27">
        <v>0.5</v>
      </c>
      <c r="S27" s="55"/>
      <c r="T27">
        <v>1</v>
      </c>
      <c r="W27" s="55">
        <v>1</v>
      </c>
      <c r="Z27" s="55">
        <v>1</v>
      </c>
      <c r="AD27">
        <v>1</v>
      </c>
      <c r="AE27" s="55"/>
      <c r="AG27">
        <v>1</v>
      </c>
      <c r="AH27" s="55"/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1</v>
      </c>
      <c r="BF27">
        <f t="shared" si="25"/>
        <v>1</v>
      </c>
      <c r="BG27">
        <f t="shared" si="26"/>
        <v>0</v>
      </c>
      <c r="BH27">
        <f t="shared" si="27"/>
        <v>1</v>
      </c>
      <c r="BI27">
        <f t="shared" si="28"/>
        <v>0</v>
      </c>
      <c r="BJ27">
        <f t="shared" si="29"/>
        <v>0</v>
      </c>
      <c r="BK27">
        <f t="shared" si="30"/>
        <v>1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0</v>
      </c>
      <c r="BR27">
        <f t="shared" si="37"/>
        <v>1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81</v>
      </c>
      <c r="C28">
        <v>1</v>
      </c>
      <c r="D28" s="55"/>
      <c r="E28">
        <v>1</v>
      </c>
      <c r="J28" s="55"/>
      <c r="N28">
        <v>0.33</v>
      </c>
      <c r="O28">
        <v>0.33</v>
      </c>
      <c r="P28">
        <v>0.33</v>
      </c>
      <c r="S28" s="55"/>
      <c r="U28">
        <v>1</v>
      </c>
      <c r="W28" s="55"/>
      <c r="Y28">
        <v>0.5</v>
      </c>
      <c r="Z28" s="55">
        <v>0.5</v>
      </c>
      <c r="AB28">
        <v>0.5</v>
      </c>
      <c r="AC28">
        <v>0.5</v>
      </c>
      <c r="AE28" s="55"/>
      <c r="AF28">
        <v>0.5</v>
      </c>
      <c r="AG28">
        <v>0.5</v>
      </c>
      <c r="AH28" s="55"/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1</v>
      </c>
      <c r="BC28">
        <f t="shared" si="22"/>
        <v>1</v>
      </c>
      <c r="BD28">
        <f t="shared" si="23"/>
        <v>1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1</v>
      </c>
      <c r="BN28">
        <f t="shared" si="33"/>
        <v>1</v>
      </c>
      <c r="BO28">
        <f t="shared" si="34"/>
        <v>0</v>
      </c>
      <c r="BP28">
        <f t="shared" si="35"/>
        <v>1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1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82</v>
      </c>
      <c r="C29">
        <v>1</v>
      </c>
      <c r="D29" s="55"/>
      <c r="F29">
        <v>1</v>
      </c>
      <c r="G29">
        <v>1</v>
      </c>
      <c r="H29">
        <v>1</v>
      </c>
      <c r="J29" s="55">
        <v>1</v>
      </c>
      <c r="O29">
        <v>0.5</v>
      </c>
      <c r="P29">
        <v>0.5</v>
      </c>
      <c r="S29" s="55"/>
      <c r="T29">
        <v>1</v>
      </c>
      <c r="U29">
        <v>1</v>
      </c>
      <c r="W29" s="55"/>
      <c r="Z29" s="55">
        <v>1</v>
      </c>
      <c r="AB29">
        <v>0.5</v>
      </c>
      <c r="AC29">
        <v>0.5</v>
      </c>
      <c r="AE29" s="55"/>
      <c r="AF29">
        <v>0.5</v>
      </c>
      <c r="AG29">
        <v>0.5</v>
      </c>
      <c r="AH29" s="55"/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1</v>
      </c>
      <c r="AU29">
        <f t="shared" si="14"/>
        <v>1</v>
      </c>
      <c r="AV29">
        <f t="shared" si="15"/>
        <v>1</v>
      </c>
      <c r="AW29">
        <f t="shared" si="16"/>
        <v>0</v>
      </c>
      <c r="AX29">
        <f t="shared" si="17"/>
        <v>1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1</v>
      </c>
      <c r="BD29">
        <f t="shared" si="23"/>
        <v>1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1</v>
      </c>
      <c r="BI29">
        <f t="shared" si="28"/>
        <v>1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1</v>
      </c>
      <c r="BO29">
        <f t="shared" si="34"/>
        <v>0</v>
      </c>
      <c r="BP29">
        <f t="shared" si="35"/>
        <v>1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1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83</v>
      </c>
      <c r="C30">
        <v>1</v>
      </c>
      <c r="D30" s="55"/>
      <c r="E30">
        <v>1</v>
      </c>
      <c r="J30" s="55"/>
      <c r="P30">
        <v>0.5</v>
      </c>
      <c r="Q30">
        <v>0.5</v>
      </c>
      <c r="S30" s="55"/>
      <c r="W30" s="55">
        <v>1</v>
      </c>
      <c r="Y30">
        <v>0.5</v>
      </c>
      <c r="Z30" s="55">
        <v>0.5</v>
      </c>
      <c r="AB30">
        <v>0.5</v>
      </c>
      <c r="AC30">
        <v>0.5</v>
      </c>
      <c r="AE30" s="55"/>
      <c r="AG30">
        <v>0.5</v>
      </c>
      <c r="AH30" s="55">
        <v>0.5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1</v>
      </c>
      <c r="BE30">
        <f t="shared" si="24"/>
        <v>1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1</v>
      </c>
      <c r="BL30">
        <f t="shared" si="31"/>
        <v>0</v>
      </c>
      <c r="BM30">
        <f t="shared" si="32"/>
        <v>1</v>
      </c>
      <c r="BN30">
        <f t="shared" si="33"/>
        <v>1</v>
      </c>
      <c r="BO30">
        <f t="shared" si="34"/>
        <v>0</v>
      </c>
      <c r="BP30">
        <f t="shared" si="35"/>
        <v>1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1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84</v>
      </c>
      <c r="C31">
        <v>1</v>
      </c>
      <c r="D31" s="55"/>
      <c r="E31">
        <v>1</v>
      </c>
      <c r="J31" s="55"/>
      <c r="Q31">
        <v>0.5</v>
      </c>
      <c r="R31">
        <v>0.5</v>
      </c>
      <c r="S31" s="55"/>
      <c r="W31" s="55">
        <v>1</v>
      </c>
      <c r="X31">
        <v>1</v>
      </c>
      <c r="Z31" s="55"/>
      <c r="AC31">
        <v>0.5</v>
      </c>
      <c r="AD31">
        <v>0.5</v>
      </c>
      <c r="AE31" s="55"/>
      <c r="AG31">
        <v>1</v>
      </c>
      <c r="AH31" s="55"/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1</v>
      </c>
      <c r="BF31">
        <f t="shared" si="25"/>
        <v>1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1</v>
      </c>
      <c r="BL31">
        <f t="shared" si="31"/>
        <v>1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1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85</v>
      </c>
      <c r="C32">
        <v>1</v>
      </c>
      <c r="D32" s="55"/>
      <c r="E32">
        <v>1</v>
      </c>
      <c r="J32" s="55"/>
      <c r="P32">
        <v>0.5</v>
      </c>
      <c r="Q32">
        <v>0.5</v>
      </c>
      <c r="S32" s="55"/>
      <c r="U32">
        <v>1</v>
      </c>
      <c r="W32" s="55"/>
      <c r="X32">
        <v>0.5</v>
      </c>
      <c r="Y32">
        <v>0.5</v>
      </c>
      <c r="Z32" s="55"/>
      <c r="AC32">
        <v>1</v>
      </c>
      <c r="AE32" s="55"/>
      <c r="AF32">
        <v>0.5</v>
      </c>
      <c r="AG32">
        <v>0.5</v>
      </c>
      <c r="AH32" s="55"/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1</v>
      </c>
      <c r="BE32">
        <f t="shared" si="24"/>
        <v>1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1</v>
      </c>
      <c r="BJ32">
        <f t="shared" si="29"/>
        <v>0</v>
      </c>
      <c r="BK32">
        <f t="shared" si="30"/>
        <v>0</v>
      </c>
      <c r="BL32">
        <f t="shared" si="31"/>
        <v>1</v>
      </c>
      <c r="BM32">
        <f t="shared" si="32"/>
        <v>1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1</v>
      </c>
      <c r="BR32">
        <f t="shared" si="37"/>
        <v>0</v>
      </c>
      <c r="BS32">
        <f t="shared" si="38"/>
        <v>0</v>
      </c>
      <c r="BT32">
        <f t="shared" si="39"/>
        <v>1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86</v>
      </c>
      <c r="C33">
        <v>1</v>
      </c>
      <c r="D33" s="55"/>
      <c r="F33">
        <v>0.5</v>
      </c>
      <c r="H33">
        <v>1</v>
      </c>
      <c r="J33" s="55"/>
      <c r="O33">
        <v>0.5</v>
      </c>
      <c r="P33">
        <v>0.5</v>
      </c>
      <c r="S33" s="55"/>
      <c r="V33">
        <v>1</v>
      </c>
      <c r="W33" s="55"/>
      <c r="Z33" s="55">
        <v>1</v>
      </c>
      <c r="AD33">
        <v>0.5</v>
      </c>
      <c r="AE33" s="55">
        <v>0.5</v>
      </c>
      <c r="AG33">
        <v>1</v>
      </c>
      <c r="AH33" s="55"/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0</v>
      </c>
      <c r="AT33">
        <f t="shared" si="13"/>
        <v>1</v>
      </c>
      <c r="AU33">
        <f t="shared" si="14"/>
        <v>0</v>
      </c>
      <c r="AV33">
        <f t="shared" si="15"/>
        <v>1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1</v>
      </c>
      <c r="BD33">
        <f t="shared" si="23"/>
        <v>1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1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1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1</v>
      </c>
      <c r="BS33">
        <f t="shared" si="38"/>
        <v>1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87</v>
      </c>
      <c r="C34">
        <v>1</v>
      </c>
      <c r="D34" s="55"/>
      <c r="E34">
        <v>1</v>
      </c>
      <c r="J34" s="55"/>
      <c r="O34">
        <v>0.25</v>
      </c>
      <c r="P34">
        <v>0.25</v>
      </c>
      <c r="Q34">
        <v>0.25</v>
      </c>
      <c r="R34">
        <v>0.25</v>
      </c>
      <c r="S34" s="55"/>
      <c r="U34">
        <v>0.5</v>
      </c>
      <c r="W34" s="55">
        <v>0.5</v>
      </c>
      <c r="Z34" s="55">
        <v>1</v>
      </c>
      <c r="AB34">
        <v>0.5</v>
      </c>
      <c r="AC34">
        <v>0.5</v>
      </c>
      <c r="AE34" s="55"/>
      <c r="AG34">
        <v>0.5</v>
      </c>
      <c r="AH34" s="55">
        <v>0.5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1</v>
      </c>
      <c r="BD34">
        <f t="shared" si="23"/>
        <v>1</v>
      </c>
      <c r="BE34">
        <f t="shared" si="24"/>
        <v>1</v>
      </c>
      <c r="BF34">
        <f t="shared" si="25"/>
        <v>1</v>
      </c>
      <c r="BG34">
        <f t="shared" si="26"/>
        <v>0</v>
      </c>
      <c r="BH34">
        <f t="shared" si="27"/>
        <v>0</v>
      </c>
      <c r="BI34">
        <f t="shared" si="28"/>
        <v>1</v>
      </c>
      <c r="BJ34">
        <f t="shared" si="29"/>
        <v>0</v>
      </c>
      <c r="BK34">
        <f t="shared" si="30"/>
        <v>1</v>
      </c>
      <c r="BL34">
        <f t="shared" si="31"/>
        <v>0</v>
      </c>
      <c r="BM34">
        <f t="shared" si="32"/>
        <v>0</v>
      </c>
      <c r="BN34">
        <f t="shared" si="33"/>
        <v>1</v>
      </c>
      <c r="BO34">
        <f t="shared" si="34"/>
        <v>0</v>
      </c>
      <c r="BP34">
        <f t="shared" si="35"/>
        <v>1</v>
      </c>
      <c r="BQ34">
        <f t="shared" si="36"/>
        <v>1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1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28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28</v>
      </c>
      <c r="AR108" s="7">
        <f t="shared" si="91"/>
        <v>28</v>
      </c>
      <c r="AS108" s="7">
        <f t="shared" si="91"/>
        <v>17</v>
      </c>
      <c r="AT108" s="7">
        <f t="shared" si="91"/>
        <v>5</v>
      </c>
      <c r="AU108" s="7">
        <f t="shared" si="91"/>
        <v>4</v>
      </c>
      <c r="AV108" s="7">
        <f t="shared" si="91"/>
        <v>11</v>
      </c>
      <c r="AW108" s="7">
        <f t="shared" si="91"/>
        <v>1</v>
      </c>
      <c r="AX108" s="7">
        <f t="shared" si="91"/>
        <v>3</v>
      </c>
      <c r="AY108" s="7">
        <f t="shared" si="91"/>
        <v>0</v>
      </c>
      <c r="AZ108" s="7">
        <f t="shared" si="91"/>
        <v>0</v>
      </c>
      <c r="BA108" s="7">
        <f t="shared" si="91"/>
        <v>0</v>
      </c>
      <c r="BB108" s="7">
        <f t="shared" si="91"/>
        <v>5</v>
      </c>
      <c r="BC108" s="7">
        <f t="shared" si="91"/>
        <v>12</v>
      </c>
      <c r="BD108" s="7">
        <f t="shared" si="91"/>
        <v>14</v>
      </c>
      <c r="BE108" s="7">
        <f t="shared" si="91"/>
        <v>14</v>
      </c>
      <c r="BF108" s="7">
        <f t="shared" si="91"/>
        <v>16</v>
      </c>
      <c r="BG108" s="7">
        <f t="shared" si="91"/>
        <v>10</v>
      </c>
      <c r="BH108" s="7">
        <f t="shared" si="91"/>
        <v>4</v>
      </c>
      <c r="BI108" s="7">
        <f t="shared" si="91"/>
        <v>16</v>
      </c>
      <c r="BJ108" s="7">
        <f t="shared" si="91"/>
        <v>4</v>
      </c>
      <c r="BK108" s="7">
        <f t="shared" si="91"/>
        <v>16</v>
      </c>
      <c r="BL108" s="7">
        <f t="shared" si="91"/>
        <v>5</v>
      </c>
      <c r="BM108" s="7">
        <f t="shared" si="91"/>
        <v>17</v>
      </c>
      <c r="BN108" s="7">
        <f t="shared" si="91"/>
        <v>20</v>
      </c>
      <c r="BO108" s="7">
        <f t="shared" si="91"/>
        <v>0</v>
      </c>
      <c r="BP108" s="7">
        <f t="shared" si="91"/>
        <v>12</v>
      </c>
      <c r="BQ108" s="7">
        <f t="shared" si="91"/>
        <v>22</v>
      </c>
      <c r="BR108" s="7">
        <f t="shared" si="91"/>
        <v>8</v>
      </c>
      <c r="BS108" s="7">
        <f t="shared" si="91"/>
        <v>3</v>
      </c>
      <c r="BT108" s="7">
        <f t="shared" si="91"/>
        <v>4</v>
      </c>
      <c r="BU108" s="7">
        <f t="shared" si="91"/>
        <v>24</v>
      </c>
      <c r="BV108" s="7">
        <f t="shared" si="91"/>
        <v>10</v>
      </c>
      <c r="BW108" s="8" t="s">
        <v>39</v>
      </c>
      <c r="BX108" s="8">
        <f>SUM(BX7:BX107)</f>
        <v>28</v>
      </c>
      <c r="BY108" s="8">
        <f aca="true" t="shared" si="92" ref="BY108:CD108">SUM(BY7:BY107)</f>
        <v>28</v>
      </c>
      <c r="BZ108" s="8">
        <f t="shared" si="92"/>
        <v>28</v>
      </c>
      <c r="CA108" s="8">
        <f t="shared" si="92"/>
        <v>28</v>
      </c>
      <c r="CB108" s="8">
        <f t="shared" si="92"/>
        <v>28</v>
      </c>
      <c r="CC108" s="8">
        <f t="shared" si="92"/>
        <v>28</v>
      </c>
      <c r="CD108" s="8">
        <f t="shared" si="92"/>
        <v>28</v>
      </c>
    </row>
    <row r="109" spans="1:40" ht="12.75">
      <c r="A109" s="7"/>
      <c r="B109" s="57" t="s">
        <v>40</v>
      </c>
      <c r="C109" s="8"/>
      <c r="D109" s="59">
        <f>SUM(D7:D107)</f>
        <v>0</v>
      </c>
      <c r="E109" s="1">
        <f aca="true" t="shared" si="93" ref="E109:AH109">SUM(E7:E107)</f>
        <v>17</v>
      </c>
      <c r="F109" s="1">
        <f>SUM(F7:F107)</f>
        <v>4.5</v>
      </c>
      <c r="G109" s="1">
        <f t="shared" si="93"/>
        <v>3</v>
      </c>
      <c r="H109" s="1">
        <f t="shared" si="93"/>
        <v>10.5</v>
      </c>
      <c r="I109" s="1">
        <f t="shared" si="93"/>
        <v>0.5</v>
      </c>
      <c r="J109" s="59">
        <f t="shared" si="93"/>
        <v>2</v>
      </c>
      <c r="K109" s="1">
        <f t="shared" si="93"/>
        <v>0</v>
      </c>
      <c r="L109" s="1">
        <f t="shared" si="93"/>
        <v>0</v>
      </c>
      <c r="M109" s="1">
        <f t="shared" si="93"/>
        <v>0</v>
      </c>
      <c r="N109" s="1">
        <f t="shared" si="93"/>
        <v>2.16</v>
      </c>
      <c r="O109" s="1">
        <f t="shared" si="93"/>
        <v>4.52</v>
      </c>
      <c r="P109" s="1">
        <f t="shared" si="93"/>
        <v>4.85</v>
      </c>
      <c r="Q109" s="1">
        <f t="shared" si="93"/>
        <v>4.85</v>
      </c>
      <c r="R109" s="1">
        <f t="shared" si="93"/>
        <v>7.19</v>
      </c>
      <c r="S109" s="59">
        <f t="shared" si="93"/>
        <v>4.36</v>
      </c>
      <c r="T109" s="1">
        <f t="shared" si="93"/>
        <v>4</v>
      </c>
      <c r="U109" s="1">
        <f t="shared" si="93"/>
        <v>13</v>
      </c>
      <c r="V109" s="1">
        <f t="shared" si="93"/>
        <v>2.5</v>
      </c>
      <c r="W109" s="59">
        <f t="shared" si="93"/>
        <v>12.5</v>
      </c>
      <c r="X109" s="1">
        <f t="shared" si="93"/>
        <v>2.83</v>
      </c>
      <c r="Y109" s="1">
        <f t="shared" si="93"/>
        <v>10.33</v>
      </c>
      <c r="Z109" s="59">
        <f t="shared" si="93"/>
        <v>14.83</v>
      </c>
      <c r="AA109" s="1">
        <f t="shared" si="93"/>
        <v>0</v>
      </c>
      <c r="AB109" s="1">
        <f t="shared" si="93"/>
        <v>7.75</v>
      </c>
      <c r="AC109" s="1">
        <f t="shared" si="93"/>
        <v>15.08</v>
      </c>
      <c r="AD109" s="1">
        <f t="shared" si="93"/>
        <v>4.08</v>
      </c>
      <c r="AE109" s="59">
        <f t="shared" si="93"/>
        <v>1.08</v>
      </c>
      <c r="AF109" s="1">
        <f t="shared" si="93"/>
        <v>2</v>
      </c>
      <c r="AG109" s="1">
        <f t="shared" si="93"/>
        <v>19</v>
      </c>
      <c r="AH109" s="59">
        <f t="shared" si="93"/>
        <v>7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28</v>
      </c>
      <c r="E110" s="1">
        <f>BY108</f>
        <v>28</v>
      </c>
      <c r="F110" s="1">
        <f>BY108</f>
        <v>28</v>
      </c>
      <c r="G110" s="1">
        <f>BY108</f>
        <v>28</v>
      </c>
      <c r="H110" s="1">
        <f>BY108</f>
        <v>28</v>
      </c>
      <c r="I110" s="1">
        <f>BY108</f>
        <v>28</v>
      </c>
      <c r="J110" s="59">
        <f>BY108</f>
        <v>28</v>
      </c>
      <c r="K110" s="2">
        <f>BZ108</f>
        <v>28</v>
      </c>
      <c r="L110" s="2">
        <f>BZ108</f>
        <v>28</v>
      </c>
      <c r="M110" s="2">
        <f>BZ108</f>
        <v>28</v>
      </c>
      <c r="N110" s="2">
        <f>BZ108</f>
        <v>28</v>
      </c>
      <c r="O110" s="2">
        <f>BZ108</f>
        <v>28</v>
      </c>
      <c r="P110" s="2">
        <f>BZ108</f>
        <v>28</v>
      </c>
      <c r="Q110" s="2">
        <f>BZ108</f>
        <v>28</v>
      </c>
      <c r="R110" s="2">
        <f>BZ108</f>
        <v>28</v>
      </c>
      <c r="S110" s="60">
        <f>BZ108</f>
        <v>28</v>
      </c>
      <c r="T110" s="3">
        <f>CA108</f>
        <v>28</v>
      </c>
      <c r="U110" s="3">
        <f>CA108</f>
        <v>28</v>
      </c>
      <c r="V110" s="3">
        <f>CA108</f>
        <v>28</v>
      </c>
      <c r="W110" s="61">
        <f>CA108</f>
        <v>28</v>
      </c>
      <c r="X110" s="8">
        <f>CB108</f>
        <v>28</v>
      </c>
      <c r="Y110" s="8">
        <f>CB108</f>
        <v>28</v>
      </c>
      <c r="Z110" s="57">
        <f>CB108</f>
        <v>28</v>
      </c>
      <c r="AA110" s="5">
        <f>CC108</f>
        <v>28</v>
      </c>
      <c r="AB110" s="5">
        <f>CC108</f>
        <v>28</v>
      </c>
      <c r="AC110" s="5">
        <f>CC108</f>
        <v>28</v>
      </c>
      <c r="AD110" s="5">
        <f>CC108</f>
        <v>28</v>
      </c>
      <c r="AE110" s="63">
        <f>CC108</f>
        <v>28</v>
      </c>
      <c r="AF110" s="6">
        <f>CD108</f>
        <v>28</v>
      </c>
      <c r="AG110" s="6">
        <f>CD108</f>
        <v>28</v>
      </c>
      <c r="AH110" s="64">
        <f>CD108</f>
        <v>28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196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0</v>
      </c>
      <c r="E112" s="47">
        <f>(E109/BY108)*100</f>
        <v>60.71428571428571</v>
      </c>
      <c r="F112" s="47">
        <f>(F109/BY108)*100</f>
        <v>16.071428571428573</v>
      </c>
      <c r="G112" s="47">
        <f>(G109/BY108)*100</f>
        <v>10.714285714285714</v>
      </c>
      <c r="H112" s="47">
        <f>(H109/BY108)*100</f>
        <v>37.5</v>
      </c>
      <c r="I112" s="47">
        <f>(I109/BY108)*100</f>
        <v>1.7857142857142856</v>
      </c>
      <c r="J112" s="47">
        <f>(J109/BY108)*100</f>
        <v>7.142857142857142</v>
      </c>
      <c r="K112" s="47">
        <f>(K109/BZ108)*100</f>
        <v>0</v>
      </c>
      <c r="L112" s="47">
        <f>(L109/BZ108)*100</f>
        <v>0</v>
      </c>
      <c r="M112" s="47">
        <f>(M109/BZ108)*100</f>
        <v>0</v>
      </c>
      <c r="N112" s="47">
        <f>(N109/BZ108)*100</f>
        <v>7.714285714285715</v>
      </c>
      <c r="O112" s="47">
        <f>(O109/BZ108)*100</f>
        <v>16.142857142857142</v>
      </c>
      <c r="P112" s="47">
        <f>(P109/BZ108)*100</f>
        <v>17.32142857142857</v>
      </c>
      <c r="Q112" s="47">
        <f>(Q109/BZ108)*100</f>
        <v>17.32142857142857</v>
      </c>
      <c r="R112" s="47">
        <f>(R109/BZ108)*100</f>
        <v>25.678571428571427</v>
      </c>
      <c r="S112" s="47">
        <f>(S109/BZ108)*100</f>
        <v>15.571428571428573</v>
      </c>
      <c r="T112" s="47">
        <f>(T109/CA108)*100</f>
        <v>14.285714285714285</v>
      </c>
      <c r="U112" s="47">
        <f>(U109/CA108)*100</f>
        <v>46.42857142857143</v>
      </c>
      <c r="V112" s="47">
        <f>(V109/CA108)*100</f>
        <v>8.928571428571429</v>
      </c>
      <c r="W112" s="47">
        <f>(W109/CA108)*100</f>
        <v>44.642857142857146</v>
      </c>
      <c r="X112" s="47">
        <f>(X109/CB108)*100</f>
        <v>10.107142857142858</v>
      </c>
      <c r="Y112" s="47">
        <f>(Y109/CB108)*100</f>
        <v>36.892857142857146</v>
      </c>
      <c r="Z112" s="47">
        <f>(Z109/CB108)*100</f>
        <v>52.96428571428572</v>
      </c>
      <c r="AA112" s="47">
        <f>(AA109/CC108)*100</f>
        <v>0</v>
      </c>
      <c r="AB112" s="47">
        <f>(AB109/CC108)*100</f>
        <v>27.67857142857143</v>
      </c>
      <c r="AC112" s="47">
        <f>(AC109/CC108)*100</f>
        <v>53.85714285714286</v>
      </c>
      <c r="AD112" s="47">
        <f>(AD109/CC108)*100</f>
        <v>14.571428571428571</v>
      </c>
      <c r="AE112" s="47">
        <f>(AE109/CC108)*100</f>
        <v>3.8571428571428577</v>
      </c>
      <c r="AF112" s="47">
        <f>(AF109/CD108)*100</f>
        <v>7.142857142857142</v>
      </c>
      <c r="AG112" s="47">
        <f>(AG109/CD108)*100</f>
        <v>67.85714285714286</v>
      </c>
      <c r="AH112" s="47">
        <f>(AH109/CD108)*100</f>
        <v>25</v>
      </c>
      <c r="AP112" t="s">
        <v>55</v>
      </c>
      <c r="AQ112">
        <f>AQ108*7</f>
        <v>196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