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60" yWindow="820" windowWidth="2286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<sst xmlns="http://schemas.openxmlformats.org/spreadsheetml/2006/main" count="121" uniqueCount="89">
  <si>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</si>
  <si>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</si>
  <si>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</si>
  <si>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</si>
  <si>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</si>
  <si>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</si>
  <si>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</si>
  <si>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</si>
  <si>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</si>
  <si>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</si>
  <si>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</si>
  <si>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</si>
  <si>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</si>
  <si>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</si>
  <si>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</si>
  <si>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</si>
  <si>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</si>
  <si>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</si>
  <si>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</si>
  <si>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</si>
  <si>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</si>
  <si>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</si>
  <si>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</si>
  <si>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</si>
  <si>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</si>
  <si>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</si>
  <si>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</si>
  <si>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</si>
  <si>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</si>
  <si>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</si>
  <si>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</si>
  <si>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</si>
  <si>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</si>
  <si>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</si>
  <si>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</si>
  <si>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</si>
  <si>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</si>
  <si>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</si>
  <si>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</si>
  <si>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</si>
  <si>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</si>
  <si>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</si>
  <si>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</si>
  <si>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</si>
  <si>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</si>
  <si>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</si>
  <si>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</si>
  <si>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</si>
  <si>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</si>
  <si>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</si>
  <si>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</si>
  <si>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</si>
  <si>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</si>
  <si>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</si>
  <si>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</si>
  <si>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</si>
  <si>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</si>
  <si>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</si>
  <si>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</si>
  <si>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Rubus 4125</t>
  </si>
  <si>
    <t>Rosa acic. 4126,43</t>
  </si>
  <si>
    <t>Vaccinium 4127</t>
  </si>
  <si>
    <t>Vaccinium 4128</t>
  </si>
  <si>
    <t>Ledum groen. 4129,52 EV</t>
  </si>
  <si>
    <t>Betula nana 4130</t>
  </si>
  <si>
    <t>Phyllodoce 4131 EV</t>
  </si>
  <si>
    <t>Betula papyrifera 4132</t>
  </si>
  <si>
    <t>Shepherdia 4133,37</t>
  </si>
  <si>
    <t>Salix 4134,40</t>
  </si>
  <si>
    <t>XBetula 4135</t>
  </si>
  <si>
    <t>Pop. tremul. 4136</t>
  </si>
  <si>
    <t>Linnaea 4138 EV</t>
  </si>
  <si>
    <t>Salix 4139,41,54</t>
  </si>
  <si>
    <t>Spiraea 4142</t>
  </si>
  <si>
    <t>Salix 4144</t>
  </si>
  <si>
    <t>Salix 4145</t>
  </si>
  <si>
    <t>Pop. balsam. 4146</t>
  </si>
  <si>
    <t>Salix 4147</t>
  </si>
  <si>
    <t>Alnus sinuata 4148,50</t>
  </si>
  <si>
    <t>Viburnum 4149</t>
  </si>
  <si>
    <t>Ribes 4151</t>
  </si>
  <si>
    <t>Salix 4153</t>
  </si>
  <si>
    <t>Salix 4155</t>
  </si>
  <si>
    <t>JAW</t>
  </si>
  <si>
    <t>Sheep Mountain, Alaska</t>
  </si>
  <si>
    <t>61°48.0'N</t>
  </si>
  <si>
    <t>147°35.8'W</t>
  </si>
  <si>
    <t>700-720 m</t>
  </si>
  <si>
    <t>18.08.1991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</si>
</sst>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A2BD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58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A2BD90"/>
        </a:solidFill>
        <a:ln w="9525" cmpd="sng">
          <a:solidFill>
            <a:srgbClr val="A2BD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Right" state="split"/>
      <selection pane="topLeft" activeCell="AQ3" sqref="AQ3:AQ53"/>
      <selection pane="topRight" activeCell="CA2" sqref="CA2"/>
      <selection pane="bottomLeft" activeCell="A48" sqref="A48"/>
      <selection pane="bottomRight" activeCell="P44" sqref="P44"/>
      <selection pane="topLeft" activeCell="B3" sqref="B3"/>
      <selection pane="topRight" activeCell="G3" sqref="G3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83</v>
      </c>
      <c r="B3" s="49" t="s">
        <v>84</v>
      </c>
      <c r="C3" s="49"/>
      <c r="D3" s="50" t="s">
        <v>85</v>
      </c>
      <c r="E3" s="51" t="s">
        <v>86</v>
      </c>
      <c r="F3" s="50" t="s">
        <v>87</v>
      </c>
      <c r="G3" s="52" t="s">
        <v>88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0.5</v>
      </c>
      <c r="D7" s="58">
        <v>0.5</v>
      </c>
      <c r="F7">
        <v>1</v>
      </c>
      <c r="G7">
        <v>1</v>
      </c>
      <c r="I7">
        <v>1</v>
      </c>
      <c r="J7" s="58">
        <v>1</v>
      </c>
      <c r="N7">
        <v>0.25</v>
      </c>
      <c r="O7">
        <v>0.25</v>
      </c>
      <c r="P7">
        <v>0.25</v>
      </c>
      <c r="Q7">
        <v>0.25</v>
      </c>
      <c r="S7" s="58"/>
      <c r="V7">
        <v>0.5</v>
      </c>
      <c r="W7" s="58">
        <v>0.5</v>
      </c>
      <c r="X7">
        <v>0.5</v>
      </c>
      <c r="Y7">
        <v>0.5</v>
      </c>
      <c r="Z7" s="58"/>
      <c r="AA7">
        <v>0.5</v>
      </c>
      <c r="AB7">
        <v>0.5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0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1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F8">
        <v>1</v>
      </c>
      <c r="G8">
        <v>1</v>
      </c>
      <c r="H8">
        <v>0.5</v>
      </c>
      <c r="I8">
        <v>0.5</v>
      </c>
      <c r="J8" s="55">
        <v>0.5</v>
      </c>
      <c r="M8">
        <v>0.33</v>
      </c>
      <c r="N8">
        <v>0.33</v>
      </c>
      <c r="O8">
        <v>0.33</v>
      </c>
      <c r="S8" s="55"/>
      <c r="U8">
        <v>0.5</v>
      </c>
      <c r="V8">
        <v>0.5</v>
      </c>
      <c r="W8" s="55"/>
      <c r="X8">
        <v>0.5</v>
      </c>
      <c r="Y8">
        <v>0.5</v>
      </c>
      <c r="Z8" s="55"/>
      <c r="AB8">
        <v>0.5</v>
      </c>
      <c r="AC8">
        <v>0.5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/>
      <c r="E9">
        <v>1</v>
      </c>
      <c r="J9" s="55"/>
      <c r="K9">
        <v>0.25</v>
      </c>
      <c r="L9">
        <v>0.25</v>
      </c>
      <c r="M9">
        <v>0.25</v>
      </c>
      <c r="N9">
        <v>0.25</v>
      </c>
      <c r="S9" s="55"/>
      <c r="T9">
        <v>1</v>
      </c>
      <c r="U9">
        <v>1</v>
      </c>
      <c r="W9" s="55"/>
      <c r="Y9">
        <v>0.5</v>
      </c>
      <c r="Z9" s="55">
        <v>0.5</v>
      </c>
      <c r="AB9">
        <v>0.5</v>
      </c>
      <c r="AC9">
        <v>0.5</v>
      </c>
      <c r="AE9" s="55"/>
      <c r="AF9">
        <v>0.5</v>
      </c>
      <c r="AG9">
        <v>0.5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1</v>
      </c>
      <c r="AZ9">
        <f t="shared" si="19"/>
        <v>1</v>
      </c>
      <c r="BA9">
        <f t="shared" si="20"/>
        <v>1</v>
      </c>
      <c r="BB9">
        <f t="shared" si="21"/>
        <v>1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1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1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/>
      <c r="E10">
        <v>0.5</v>
      </c>
      <c r="H10">
        <v>0.5</v>
      </c>
      <c r="J10" s="55"/>
      <c r="K10">
        <v>0.25</v>
      </c>
      <c r="L10">
        <v>0.25</v>
      </c>
      <c r="M10">
        <v>0.25</v>
      </c>
      <c r="N10">
        <v>0.25</v>
      </c>
      <c r="S10" s="55"/>
      <c r="T10">
        <v>1</v>
      </c>
      <c r="U10">
        <v>1</v>
      </c>
      <c r="W10" s="55"/>
      <c r="Y10">
        <v>1</v>
      </c>
      <c r="Z10" s="55"/>
      <c r="AB10">
        <v>1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1</v>
      </c>
      <c r="AZ10">
        <f t="shared" si="19"/>
        <v>1</v>
      </c>
      <c r="BA10">
        <f t="shared" si="20"/>
        <v>1</v>
      </c>
      <c r="BB10">
        <f t="shared" si="21"/>
        <v>1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1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E11">
        <v>1</v>
      </c>
      <c r="J11" s="55"/>
      <c r="L11">
        <v>0.33</v>
      </c>
      <c r="M11">
        <v>0.33</v>
      </c>
      <c r="N11">
        <v>0.33</v>
      </c>
      <c r="S11" s="55"/>
      <c r="U11">
        <v>1</v>
      </c>
      <c r="W11" s="55"/>
      <c r="Y11">
        <v>1</v>
      </c>
      <c r="Z11" s="55"/>
      <c r="AC11">
        <v>0.5</v>
      </c>
      <c r="AD11">
        <v>0.5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1</v>
      </c>
      <c r="BA11">
        <f t="shared" si="20"/>
        <v>1</v>
      </c>
      <c r="BB11">
        <f t="shared" si="21"/>
        <v>1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F12">
        <v>1</v>
      </c>
      <c r="G12">
        <v>1</v>
      </c>
      <c r="H12">
        <v>1</v>
      </c>
      <c r="J12" s="55">
        <v>0.5</v>
      </c>
      <c r="L12">
        <v>0.33</v>
      </c>
      <c r="M12">
        <v>0.33</v>
      </c>
      <c r="N12">
        <v>0.33</v>
      </c>
      <c r="S12" s="55"/>
      <c r="U12">
        <v>1</v>
      </c>
      <c r="W12" s="55"/>
      <c r="X12">
        <v>0.5</v>
      </c>
      <c r="Y12">
        <v>0.5</v>
      </c>
      <c r="Z12" s="55"/>
      <c r="AA12">
        <v>0.5</v>
      </c>
      <c r="AB12">
        <v>0.5</v>
      </c>
      <c r="AE12" s="55"/>
      <c r="AF12">
        <v>0.33</v>
      </c>
      <c r="AG12">
        <v>0.33</v>
      </c>
      <c r="AH12" s="55">
        <v>0.33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0</v>
      </c>
      <c r="AX12">
        <f t="shared" si="17"/>
        <v>1</v>
      </c>
      <c r="AY12">
        <f t="shared" si="18"/>
        <v>0</v>
      </c>
      <c r="AZ12">
        <f t="shared" si="19"/>
        <v>1</v>
      </c>
      <c r="BA12">
        <f t="shared" si="20"/>
        <v>1</v>
      </c>
      <c r="BB12">
        <f t="shared" si="21"/>
        <v>1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1</v>
      </c>
      <c r="BM12">
        <f t="shared" si="32"/>
        <v>1</v>
      </c>
      <c r="BN12">
        <f t="shared" si="33"/>
        <v>0</v>
      </c>
      <c r="BO12">
        <f t="shared" si="34"/>
        <v>1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E13">
        <v>1</v>
      </c>
      <c r="J13" s="55"/>
      <c r="K13">
        <v>1</v>
      </c>
      <c r="S13" s="55"/>
      <c r="U13">
        <v>1</v>
      </c>
      <c r="W13" s="55"/>
      <c r="Y13">
        <v>1</v>
      </c>
      <c r="Z13" s="55"/>
      <c r="AC13">
        <v>0.33</v>
      </c>
      <c r="AD13">
        <v>0.33</v>
      </c>
      <c r="AE13" s="55">
        <v>0.33</v>
      </c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1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1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/>
      <c r="F14">
        <v>1</v>
      </c>
      <c r="G14">
        <v>1</v>
      </c>
      <c r="I14">
        <v>1</v>
      </c>
      <c r="J14" s="55">
        <v>1</v>
      </c>
      <c r="N14">
        <v>0.33</v>
      </c>
      <c r="O14">
        <v>0.33</v>
      </c>
      <c r="P14">
        <v>0.33</v>
      </c>
      <c r="S14" s="55"/>
      <c r="V14">
        <v>0.5</v>
      </c>
      <c r="W14" s="55">
        <v>0.5</v>
      </c>
      <c r="X14">
        <v>0.5</v>
      </c>
      <c r="Y14">
        <v>0.5</v>
      </c>
      <c r="Z14" s="55"/>
      <c r="AB14">
        <v>1</v>
      </c>
      <c r="AE14" s="55"/>
      <c r="AH14" s="55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0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1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E15">
        <v>1</v>
      </c>
      <c r="J15" s="55"/>
      <c r="L15">
        <v>0.25</v>
      </c>
      <c r="M15">
        <v>0.25</v>
      </c>
      <c r="N15">
        <v>0.25</v>
      </c>
      <c r="O15">
        <v>0.25</v>
      </c>
      <c r="S15" s="55"/>
      <c r="U15">
        <v>1</v>
      </c>
      <c r="W15" s="55"/>
      <c r="X15">
        <v>0.5</v>
      </c>
      <c r="Y15">
        <v>0.5</v>
      </c>
      <c r="Z15" s="55"/>
      <c r="AB15">
        <v>0.5</v>
      </c>
      <c r="AC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1</v>
      </c>
      <c r="BA15">
        <f t="shared" si="20"/>
        <v>1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1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E16">
        <v>0.5</v>
      </c>
      <c r="H16">
        <v>0.5</v>
      </c>
      <c r="J16" s="55"/>
      <c r="N16">
        <v>0.33</v>
      </c>
      <c r="O16">
        <v>0.33</v>
      </c>
      <c r="P16">
        <v>0.33</v>
      </c>
      <c r="S16" s="55"/>
      <c r="U16">
        <v>0.5</v>
      </c>
      <c r="V16">
        <v>0.5</v>
      </c>
      <c r="W16" s="55"/>
      <c r="Y16">
        <v>0.5</v>
      </c>
      <c r="Z16" s="55">
        <v>0.5</v>
      </c>
      <c r="AB16">
        <v>0.5</v>
      </c>
      <c r="AC16">
        <v>0.5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F17">
        <v>1</v>
      </c>
      <c r="G17">
        <v>1</v>
      </c>
      <c r="H17">
        <v>0.5</v>
      </c>
      <c r="I17">
        <v>0.5</v>
      </c>
      <c r="J17" s="55">
        <v>0.5</v>
      </c>
      <c r="N17">
        <v>0.5</v>
      </c>
      <c r="O17">
        <v>0.5</v>
      </c>
      <c r="S17" s="55"/>
      <c r="U17">
        <v>0.5</v>
      </c>
      <c r="V17">
        <v>0.5</v>
      </c>
      <c r="W17" s="55"/>
      <c r="X17">
        <v>0.5</v>
      </c>
      <c r="Y17">
        <v>0.5</v>
      </c>
      <c r="Z17" s="55"/>
      <c r="AA17">
        <v>0.5</v>
      </c>
      <c r="AB17">
        <v>0.5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1</v>
      </c>
      <c r="BM17">
        <f t="shared" si="32"/>
        <v>1</v>
      </c>
      <c r="BN17">
        <f t="shared" si="33"/>
        <v>0</v>
      </c>
      <c r="BO17">
        <f t="shared" si="34"/>
        <v>1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F18">
        <v>0.5</v>
      </c>
      <c r="G18">
        <v>0.5</v>
      </c>
      <c r="H18">
        <v>1</v>
      </c>
      <c r="J18" s="55"/>
      <c r="O18">
        <v>0.5</v>
      </c>
      <c r="P18">
        <v>0.5</v>
      </c>
      <c r="S18" s="55"/>
      <c r="U18">
        <v>0.33</v>
      </c>
      <c r="V18">
        <v>0.33</v>
      </c>
      <c r="W18" s="55">
        <v>0.33</v>
      </c>
      <c r="Y18">
        <v>1</v>
      </c>
      <c r="Z18" s="55"/>
      <c r="AA18">
        <v>0.5</v>
      </c>
      <c r="AB18">
        <v>0.5</v>
      </c>
      <c r="AE18" s="55"/>
      <c r="AF18">
        <v>0.33</v>
      </c>
      <c r="AG18">
        <v>0.33</v>
      </c>
      <c r="AH18" s="55">
        <v>0.33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1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G19">
        <v>0.5</v>
      </c>
      <c r="H19">
        <v>1</v>
      </c>
      <c r="J19" s="55"/>
      <c r="K19">
        <v>0.25</v>
      </c>
      <c r="L19">
        <v>0.25</v>
      </c>
      <c r="M19">
        <v>0.25</v>
      </c>
      <c r="N19">
        <v>0.25</v>
      </c>
      <c r="S19" s="55"/>
      <c r="T19">
        <v>1</v>
      </c>
      <c r="U19">
        <v>1</v>
      </c>
      <c r="W19" s="55"/>
      <c r="X19">
        <v>0.5</v>
      </c>
      <c r="Y19">
        <v>0.5</v>
      </c>
      <c r="Z19" s="55"/>
      <c r="AB19">
        <v>1</v>
      </c>
      <c r="AE19" s="55"/>
      <c r="AF19">
        <v>0.33</v>
      </c>
      <c r="AG19">
        <v>0.33</v>
      </c>
      <c r="AH19" s="55">
        <v>0.33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0</v>
      </c>
      <c r="AU19">
        <f t="shared" si="14"/>
        <v>1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1</v>
      </c>
      <c r="AZ19">
        <f t="shared" si="19"/>
        <v>1</v>
      </c>
      <c r="BA19">
        <f t="shared" si="20"/>
        <v>1</v>
      </c>
      <c r="BB19">
        <f t="shared" si="21"/>
        <v>1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1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E20">
        <v>1</v>
      </c>
      <c r="J20" s="55"/>
      <c r="M20">
        <v>0.25</v>
      </c>
      <c r="N20">
        <v>0.25</v>
      </c>
      <c r="O20">
        <v>0.25</v>
      </c>
      <c r="P20">
        <v>0.25</v>
      </c>
      <c r="S20" s="55"/>
      <c r="U20">
        <v>0.5</v>
      </c>
      <c r="V20">
        <v>0.5</v>
      </c>
      <c r="W20" s="55"/>
      <c r="Y20">
        <v>0.5</v>
      </c>
      <c r="Z20" s="55">
        <v>0.5</v>
      </c>
      <c r="AC20">
        <v>0.33</v>
      </c>
      <c r="AD20">
        <v>0.33</v>
      </c>
      <c r="AE20" s="55">
        <v>0.33</v>
      </c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1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F21">
        <v>0.5</v>
      </c>
      <c r="G21">
        <v>0.5</v>
      </c>
      <c r="I21">
        <v>1</v>
      </c>
      <c r="J21" s="55">
        <v>0.5</v>
      </c>
      <c r="M21">
        <v>0.33</v>
      </c>
      <c r="N21">
        <v>0.33</v>
      </c>
      <c r="O21">
        <v>0.33</v>
      </c>
      <c r="S21" s="55"/>
      <c r="U21">
        <v>1</v>
      </c>
      <c r="W21" s="55"/>
      <c r="X21">
        <v>0.5</v>
      </c>
      <c r="Y21">
        <v>0.5</v>
      </c>
      <c r="Z21" s="55"/>
      <c r="AB21">
        <v>0.5</v>
      </c>
      <c r="AC21">
        <v>0.5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1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F22">
        <v>0.5</v>
      </c>
      <c r="G22">
        <v>0.5</v>
      </c>
      <c r="H22">
        <v>1</v>
      </c>
      <c r="J22" s="55"/>
      <c r="L22">
        <v>0.25</v>
      </c>
      <c r="M22">
        <v>0.25</v>
      </c>
      <c r="N22">
        <v>0.25</v>
      </c>
      <c r="O22">
        <v>0.25</v>
      </c>
      <c r="S22" s="55"/>
      <c r="T22">
        <v>1</v>
      </c>
      <c r="U22">
        <v>0.5</v>
      </c>
      <c r="V22">
        <v>0.5</v>
      </c>
      <c r="W22" s="55"/>
      <c r="X22">
        <v>0.5</v>
      </c>
      <c r="Y22">
        <v>0.5</v>
      </c>
      <c r="Z22" s="55"/>
      <c r="AB22">
        <v>0.5</v>
      </c>
      <c r="AC22">
        <v>0.5</v>
      </c>
      <c r="AE22" s="55"/>
      <c r="AF22">
        <v>0.5</v>
      </c>
      <c r="AG22">
        <v>0.5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1</v>
      </c>
      <c r="BA22">
        <f t="shared" si="20"/>
        <v>1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1</v>
      </c>
      <c r="BK22">
        <f t="shared" si="30"/>
        <v>0</v>
      </c>
      <c r="BL22">
        <f t="shared" si="31"/>
        <v>1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H23">
        <v>1</v>
      </c>
      <c r="J23" s="55"/>
      <c r="M23">
        <v>0.33</v>
      </c>
      <c r="N23">
        <v>0.33</v>
      </c>
      <c r="O23">
        <v>0.33</v>
      </c>
      <c r="S23" s="55"/>
      <c r="V23">
        <v>1</v>
      </c>
      <c r="W23" s="55"/>
      <c r="Y23">
        <v>0.5</v>
      </c>
      <c r="Z23" s="55">
        <v>0.5</v>
      </c>
      <c r="AC23">
        <v>0.33</v>
      </c>
      <c r="AD23">
        <v>0.33</v>
      </c>
      <c r="AE23" s="55">
        <v>0.33</v>
      </c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0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1</v>
      </c>
      <c r="BB23">
        <f t="shared" si="21"/>
        <v>1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1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F24">
        <v>0.5</v>
      </c>
      <c r="G24">
        <v>0.5</v>
      </c>
      <c r="H24">
        <v>1</v>
      </c>
      <c r="J24" s="55"/>
      <c r="O24">
        <v>0.2</v>
      </c>
      <c r="P24">
        <v>0.2</v>
      </c>
      <c r="Q24">
        <v>0.2</v>
      </c>
      <c r="R24">
        <v>0.2</v>
      </c>
      <c r="S24" s="55">
        <v>0.2</v>
      </c>
      <c r="V24">
        <v>0.5</v>
      </c>
      <c r="W24" s="55">
        <v>0.5</v>
      </c>
      <c r="X24">
        <v>0.5</v>
      </c>
      <c r="Y24">
        <v>0.5</v>
      </c>
      <c r="Z24" s="55"/>
      <c r="AB24">
        <v>0.5</v>
      </c>
      <c r="AC24">
        <v>0.5</v>
      </c>
      <c r="AE24" s="55"/>
      <c r="AH24" s="55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1</v>
      </c>
      <c r="BG24">
        <f t="shared" si="26"/>
        <v>1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1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/>
      <c r="F25">
        <v>0.5</v>
      </c>
      <c r="G25">
        <v>0.5</v>
      </c>
      <c r="H25">
        <v>1</v>
      </c>
      <c r="J25" s="55"/>
      <c r="N25">
        <v>0.5</v>
      </c>
      <c r="O25">
        <v>0.5</v>
      </c>
      <c r="S25" s="55"/>
      <c r="V25">
        <v>1</v>
      </c>
      <c r="W25" s="55"/>
      <c r="Y25">
        <v>0.5</v>
      </c>
      <c r="Z25" s="55">
        <v>0.5</v>
      </c>
      <c r="AD25">
        <v>0.5</v>
      </c>
      <c r="AE25" s="55">
        <v>0.5</v>
      </c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1</v>
      </c>
      <c r="BS25">
        <f t="shared" si="38"/>
        <v>1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F26">
        <v>1</v>
      </c>
      <c r="G26">
        <v>1</v>
      </c>
      <c r="I26">
        <v>1</v>
      </c>
      <c r="J26" s="55">
        <v>1</v>
      </c>
      <c r="N26">
        <v>0.2</v>
      </c>
      <c r="O26">
        <v>0.2</v>
      </c>
      <c r="P26">
        <v>0.2</v>
      </c>
      <c r="Q26">
        <v>0.2</v>
      </c>
      <c r="R26">
        <v>0.2</v>
      </c>
      <c r="S26" s="55"/>
      <c r="U26">
        <v>0.5</v>
      </c>
      <c r="V26">
        <v>0.5</v>
      </c>
      <c r="W26" s="55"/>
      <c r="X26">
        <v>0.5</v>
      </c>
      <c r="Y26">
        <v>0.5</v>
      </c>
      <c r="Z26" s="55"/>
      <c r="AB26">
        <v>1</v>
      </c>
      <c r="AE26" s="55"/>
      <c r="AH26" s="55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1</v>
      </c>
      <c r="BF26">
        <f t="shared" si="25"/>
        <v>1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1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0.5</v>
      </c>
      <c r="D27" s="55">
        <v>0.5</v>
      </c>
      <c r="F27">
        <v>0.5</v>
      </c>
      <c r="G27">
        <v>0.5</v>
      </c>
      <c r="H27">
        <v>0.5</v>
      </c>
      <c r="I27">
        <v>0.5</v>
      </c>
      <c r="J27" s="55">
        <v>0.5</v>
      </c>
      <c r="O27">
        <v>0.2</v>
      </c>
      <c r="P27">
        <v>0.2</v>
      </c>
      <c r="Q27">
        <v>0.2</v>
      </c>
      <c r="R27">
        <v>0.2</v>
      </c>
      <c r="S27" s="55">
        <v>0.2</v>
      </c>
      <c r="V27">
        <v>0.5</v>
      </c>
      <c r="W27" s="55">
        <v>0.5</v>
      </c>
      <c r="X27">
        <v>0.5</v>
      </c>
      <c r="Y27">
        <v>0.5</v>
      </c>
      <c r="Z27" s="55"/>
      <c r="AA27">
        <v>0.33</v>
      </c>
      <c r="AB27">
        <v>0.33</v>
      </c>
      <c r="AC27">
        <v>0.33</v>
      </c>
      <c r="AE27" s="55"/>
      <c r="AG27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1</v>
      </c>
      <c r="AW27">
        <f t="shared" si="16"/>
        <v>1</v>
      </c>
      <c r="AX27">
        <f t="shared" si="17"/>
        <v>1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1</v>
      </c>
      <c r="BG27">
        <f t="shared" si="26"/>
        <v>1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1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D28" s="55">
        <v>1</v>
      </c>
      <c r="F28">
        <v>1</v>
      </c>
      <c r="G28">
        <v>1</v>
      </c>
      <c r="I28">
        <v>1</v>
      </c>
      <c r="J28" s="55">
        <v>1</v>
      </c>
      <c r="N28">
        <v>0.33</v>
      </c>
      <c r="O28">
        <v>0.33</v>
      </c>
      <c r="P28">
        <v>0.33</v>
      </c>
      <c r="S28" s="55"/>
      <c r="U28">
        <v>1</v>
      </c>
      <c r="W28" s="55"/>
      <c r="X28">
        <v>1</v>
      </c>
      <c r="Z28" s="55"/>
      <c r="AA28">
        <v>1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0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1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/>
      <c r="E29">
        <v>0.5</v>
      </c>
      <c r="H29">
        <v>0.5</v>
      </c>
      <c r="J29" s="55"/>
      <c r="M29">
        <v>0.33</v>
      </c>
      <c r="N29">
        <v>0.33</v>
      </c>
      <c r="O29">
        <v>0.33</v>
      </c>
      <c r="S29" s="55"/>
      <c r="V29">
        <v>1</v>
      </c>
      <c r="W29" s="55"/>
      <c r="Y29">
        <v>0.5</v>
      </c>
      <c r="Z29" s="55">
        <v>0.5</v>
      </c>
      <c r="AC29">
        <v>0.5</v>
      </c>
      <c r="AD29">
        <v>0.5</v>
      </c>
      <c r="AE29" s="55"/>
      <c r="AF29">
        <v>0.5</v>
      </c>
      <c r="AG29">
        <v>0.5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1</v>
      </c>
      <c r="BB29">
        <f t="shared" si="21"/>
        <v>1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1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82</v>
      </c>
      <c r="C30">
        <v>1</v>
      </c>
      <c r="D30" s="55"/>
      <c r="E30">
        <v>0.5</v>
      </c>
      <c r="H30">
        <v>0.5</v>
      </c>
      <c r="J30" s="55"/>
      <c r="L30">
        <v>0.25</v>
      </c>
      <c r="M30">
        <v>0.25</v>
      </c>
      <c r="N30">
        <v>0.25</v>
      </c>
      <c r="O30">
        <v>0.25</v>
      </c>
      <c r="S30" s="55"/>
      <c r="U30">
        <v>0.5</v>
      </c>
      <c r="V30">
        <v>0.5</v>
      </c>
      <c r="W30" s="55"/>
      <c r="Y30">
        <v>0.5</v>
      </c>
      <c r="Z30" s="55">
        <v>0.5</v>
      </c>
      <c r="AB30">
        <v>0.5</v>
      </c>
      <c r="AC30">
        <v>0.5</v>
      </c>
      <c r="AE30" s="55"/>
      <c r="AF30">
        <v>0.5</v>
      </c>
      <c r="AG30">
        <v>0.5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1</v>
      </c>
      <c r="BA30">
        <f t="shared" si="20"/>
        <v>1</v>
      </c>
      <c r="BB30">
        <f t="shared" si="21"/>
        <v>1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1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24</v>
      </c>
      <c r="AR108" s="7">
        <f t="shared" si="91"/>
        <v>24</v>
      </c>
      <c r="AS108" s="7">
        <f t="shared" si="91"/>
        <v>9</v>
      </c>
      <c r="AT108" s="7">
        <f t="shared" si="91"/>
        <v>13</v>
      </c>
      <c r="AU108" s="7">
        <f t="shared" si="91"/>
        <v>14</v>
      </c>
      <c r="AV108" s="7">
        <f t="shared" si="91"/>
        <v>14</v>
      </c>
      <c r="AW108" s="7">
        <f t="shared" si="91"/>
        <v>8</v>
      </c>
      <c r="AX108" s="7">
        <f t="shared" si="91"/>
        <v>9</v>
      </c>
      <c r="AY108" s="7">
        <f t="shared" si="91"/>
        <v>4</v>
      </c>
      <c r="AZ108" s="7">
        <f t="shared" si="91"/>
        <v>8</v>
      </c>
      <c r="BA108" s="7">
        <f t="shared" si="91"/>
        <v>13</v>
      </c>
      <c r="BB108" s="7">
        <f t="shared" si="91"/>
        <v>20</v>
      </c>
      <c r="BC108" s="7">
        <f t="shared" si="91"/>
        <v>18</v>
      </c>
      <c r="BD108" s="7">
        <f t="shared" si="91"/>
        <v>9</v>
      </c>
      <c r="BE108" s="7">
        <f t="shared" si="91"/>
        <v>4</v>
      </c>
      <c r="BF108" s="7">
        <f t="shared" si="91"/>
        <v>3</v>
      </c>
      <c r="BG108" s="7">
        <f t="shared" si="91"/>
        <v>2</v>
      </c>
      <c r="BH108" s="7">
        <f t="shared" si="91"/>
        <v>4</v>
      </c>
      <c r="BI108" s="7">
        <f t="shared" si="91"/>
        <v>17</v>
      </c>
      <c r="BJ108" s="7">
        <f t="shared" si="91"/>
        <v>15</v>
      </c>
      <c r="BK108" s="7">
        <f t="shared" si="91"/>
        <v>5</v>
      </c>
      <c r="BL108" s="7">
        <f t="shared" si="91"/>
        <v>13</v>
      </c>
      <c r="BM108" s="7">
        <f t="shared" si="91"/>
        <v>23</v>
      </c>
      <c r="BN108" s="7">
        <f t="shared" si="91"/>
        <v>7</v>
      </c>
      <c r="BO108" s="7">
        <f t="shared" si="91"/>
        <v>6</v>
      </c>
      <c r="BP108" s="7">
        <f t="shared" si="91"/>
        <v>17</v>
      </c>
      <c r="BQ108" s="7">
        <f t="shared" si="91"/>
        <v>14</v>
      </c>
      <c r="BR108" s="7">
        <f t="shared" si="91"/>
        <v>6</v>
      </c>
      <c r="BS108" s="7">
        <f t="shared" si="91"/>
        <v>4</v>
      </c>
      <c r="BT108" s="7">
        <f t="shared" si="91"/>
        <v>10</v>
      </c>
      <c r="BU108" s="7">
        <f t="shared" si="91"/>
        <v>21</v>
      </c>
      <c r="BV108" s="7">
        <f t="shared" si="91"/>
        <v>17</v>
      </c>
      <c r="BW108" s="8" t="s">
        <v>39</v>
      </c>
      <c r="BX108" s="8">
        <f>SUM(BX7:BX107)</f>
        <v>24</v>
      </c>
      <c r="BY108" s="8">
        <f aca="true" t="shared" si="92" ref="BY108:CD108">SUM(BY7:BY107)</f>
        <v>24</v>
      </c>
      <c r="BZ108" s="8">
        <f t="shared" si="92"/>
        <v>24</v>
      </c>
      <c r="CA108" s="8">
        <f t="shared" si="92"/>
        <v>24</v>
      </c>
      <c r="CB108" s="8">
        <f t="shared" si="92"/>
        <v>24</v>
      </c>
      <c r="CC108" s="8">
        <f t="shared" si="92"/>
        <v>24</v>
      </c>
      <c r="CD108" s="8">
        <f t="shared" si="92"/>
        <v>24</v>
      </c>
    </row>
    <row r="109" spans="1:40" ht="12.75">
      <c r="A109" s="7"/>
      <c r="B109" s="57" t="s">
        <v>40</v>
      </c>
      <c r="C109" s="8"/>
      <c r="D109" s="59">
        <f>SUM(D7:D107)</f>
        <v>2</v>
      </c>
      <c r="E109" s="1">
        <f aca="true" t="shared" si="93" ref="E109:AH109">SUM(E7:E107)</f>
        <v>7</v>
      </c>
      <c r="F109" s="1">
        <f>SUM(F7:F107)</f>
        <v>10</v>
      </c>
      <c r="G109" s="1">
        <f t="shared" si="93"/>
        <v>10.5</v>
      </c>
      <c r="H109" s="1">
        <f t="shared" si="93"/>
        <v>10.5</v>
      </c>
      <c r="I109" s="1">
        <f t="shared" si="93"/>
        <v>6.5</v>
      </c>
      <c r="J109" s="59">
        <f t="shared" si="93"/>
        <v>6.5</v>
      </c>
      <c r="K109" s="1">
        <f t="shared" si="93"/>
        <v>1.75</v>
      </c>
      <c r="L109" s="1">
        <f t="shared" si="93"/>
        <v>2.16</v>
      </c>
      <c r="M109" s="1">
        <f t="shared" si="93"/>
        <v>3.7300000000000004</v>
      </c>
      <c r="N109" s="1">
        <f t="shared" si="93"/>
        <v>6.170000000000001</v>
      </c>
      <c r="O109" s="1">
        <f t="shared" si="93"/>
        <v>5.660000000000001</v>
      </c>
      <c r="P109" s="1">
        <f t="shared" si="93"/>
        <v>2.5900000000000003</v>
      </c>
      <c r="Q109" s="1">
        <f t="shared" si="93"/>
        <v>0.8500000000000001</v>
      </c>
      <c r="R109" s="1">
        <f t="shared" si="93"/>
        <v>0.6000000000000001</v>
      </c>
      <c r="S109" s="59">
        <f t="shared" si="93"/>
        <v>0.4</v>
      </c>
      <c r="T109" s="1">
        <f t="shared" si="93"/>
        <v>4</v>
      </c>
      <c r="U109" s="1">
        <f t="shared" si="93"/>
        <v>12.83</v>
      </c>
      <c r="V109" s="1">
        <f t="shared" si="93"/>
        <v>8.83</v>
      </c>
      <c r="W109" s="59">
        <f t="shared" si="93"/>
        <v>2.33</v>
      </c>
      <c r="X109" s="1">
        <f t="shared" si="93"/>
        <v>7</v>
      </c>
      <c r="Y109" s="1">
        <f t="shared" si="93"/>
        <v>13.5</v>
      </c>
      <c r="Z109" s="59">
        <f t="shared" si="93"/>
        <v>3.5</v>
      </c>
      <c r="AA109" s="1">
        <f t="shared" si="93"/>
        <v>3.33</v>
      </c>
      <c r="AB109" s="1">
        <f t="shared" si="93"/>
        <v>10.33</v>
      </c>
      <c r="AC109" s="1">
        <f t="shared" si="93"/>
        <v>6.32</v>
      </c>
      <c r="AD109" s="1">
        <f t="shared" si="93"/>
        <v>2.49</v>
      </c>
      <c r="AE109" s="59">
        <f t="shared" si="93"/>
        <v>1.49</v>
      </c>
      <c r="AF109" s="1">
        <f t="shared" si="93"/>
        <v>4.49</v>
      </c>
      <c r="AG109" s="1">
        <f t="shared" si="93"/>
        <v>9.99</v>
      </c>
      <c r="AH109" s="59">
        <f t="shared" si="93"/>
        <v>9.49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24</v>
      </c>
      <c r="E110" s="1">
        <f>BY108</f>
        <v>24</v>
      </c>
      <c r="F110" s="1">
        <f>BY108</f>
        <v>24</v>
      </c>
      <c r="G110" s="1">
        <f>BY108</f>
        <v>24</v>
      </c>
      <c r="H110" s="1">
        <f>BY108</f>
        <v>24</v>
      </c>
      <c r="I110" s="1">
        <f>BY108</f>
        <v>24</v>
      </c>
      <c r="J110" s="59">
        <f>BY108</f>
        <v>24</v>
      </c>
      <c r="K110" s="2">
        <f>BZ108</f>
        <v>24</v>
      </c>
      <c r="L110" s="2">
        <f>BZ108</f>
        <v>24</v>
      </c>
      <c r="M110" s="2">
        <f>BZ108</f>
        <v>24</v>
      </c>
      <c r="N110" s="2">
        <f>BZ108</f>
        <v>24</v>
      </c>
      <c r="O110" s="2">
        <f>BZ108</f>
        <v>24</v>
      </c>
      <c r="P110" s="2">
        <f>BZ108</f>
        <v>24</v>
      </c>
      <c r="Q110" s="2">
        <f>BZ108</f>
        <v>24</v>
      </c>
      <c r="R110" s="2">
        <f>BZ108</f>
        <v>24</v>
      </c>
      <c r="S110" s="60">
        <f>BZ108</f>
        <v>24</v>
      </c>
      <c r="T110" s="3">
        <f>CA108</f>
        <v>24</v>
      </c>
      <c r="U110" s="3">
        <f>CA108</f>
        <v>24</v>
      </c>
      <c r="V110" s="3">
        <f>CA108</f>
        <v>24</v>
      </c>
      <c r="W110" s="61">
        <f>CA108</f>
        <v>24</v>
      </c>
      <c r="X110" s="8">
        <f>CB108</f>
        <v>24</v>
      </c>
      <c r="Y110" s="8">
        <f>CB108</f>
        <v>24</v>
      </c>
      <c r="Z110" s="57">
        <f>CB108</f>
        <v>24</v>
      </c>
      <c r="AA110" s="5">
        <f>CC108</f>
        <v>24</v>
      </c>
      <c r="AB110" s="5">
        <f>CC108</f>
        <v>24</v>
      </c>
      <c r="AC110" s="5">
        <f>CC108</f>
        <v>24</v>
      </c>
      <c r="AD110" s="5">
        <f>CC108</f>
        <v>24</v>
      </c>
      <c r="AE110" s="63">
        <f>CC108</f>
        <v>24</v>
      </c>
      <c r="AF110" s="6">
        <f>CD108</f>
        <v>24</v>
      </c>
      <c r="AG110" s="6">
        <f>CD108</f>
        <v>24</v>
      </c>
      <c r="AH110" s="64">
        <f>CD108</f>
        <v>24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8.333333333333332</v>
      </c>
      <c r="E112" s="47">
        <f>(E109/BY108)*100</f>
        <v>29.166666666666668</v>
      </c>
      <c r="F112" s="47">
        <f>(F109/BY108)*100</f>
        <v>41.66666666666667</v>
      </c>
      <c r="G112" s="47">
        <f>(G109/BY108)*100</f>
        <v>43.75</v>
      </c>
      <c r="H112" s="47">
        <f>(H109/BY108)*100</f>
        <v>43.75</v>
      </c>
      <c r="I112" s="47">
        <f>(I109/BY108)*100</f>
        <v>27.083333333333332</v>
      </c>
      <c r="J112" s="47">
        <f>(J109/BY108)*100</f>
        <v>27.083333333333332</v>
      </c>
      <c r="K112" s="47">
        <f>(K109/BZ108)*100</f>
        <v>7.291666666666667</v>
      </c>
      <c r="L112" s="47">
        <f>(L109/BZ108)*100</f>
        <v>9.000000000000002</v>
      </c>
      <c r="M112" s="47">
        <f>(M109/BZ108)*100</f>
        <v>15.541666666666668</v>
      </c>
      <c r="N112" s="47">
        <f>(N109/BZ108)*100</f>
        <v>25.70833333333334</v>
      </c>
      <c r="O112" s="47">
        <f>(O109/BZ108)*100</f>
        <v>23.583333333333336</v>
      </c>
      <c r="P112" s="47">
        <f>(P109/BZ108)*100</f>
        <v>10.791666666666668</v>
      </c>
      <c r="Q112" s="47">
        <f>(Q109/BZ108)*100</f>
        <v>3.5416666666666674</v>
      </c>
      <c r="R112" s="47">
        <f>(R109/BZ108)*100</f>
        <v>2.5000000000000004</v>
      </c>
      <c r="S112" s="47">
        <f>(S109/BZ108)*100</f>
        <v>1.6666666666666667</v>
      </c>
      <c r="T112" s="47">
        <f>(T109/CA108)*100</f>
        <v>16.666666666666664</v>
      </c>
      <c r="U112" s="47">
        <f>(U109/CA108)*100</f>
        <v>53.45833333333333</v>
      </c>
      <c r="V112" s="47">
        <f>(V109/CA108)*100</f>
        <v>36.791666666666664</v>
      </c>
      <c r="W112" s="47">
        <f>(W109/CA108)*100</f>
        <v>9.708333333333334</v>
      </c>
      <c r="X112" s="47">
        <f>(X109/CB108)*100</f>
        <v>29.166666666666668</v>
      </c>
      <c r="Y112" s="47">
        <f>(Y109/CB108)*100</f>
        <v>56.25</v>
      </c>
      <c r="Z112" s="47">
        <f>(Z109/CB108)*100</f>
        <v>14.583333333333334</v>
      </c>
      <c r="AA112" s="47">
        <f>(AA109/CC108)*100</f>
        <v>13.875000000000002</v>
      </c>
      <c r="AB112" s="47">
        <f>(AB109/CC108)*100</f>
        <v>43.041666666666664</v>
      </c>
      <c r="AC112" s="47">
        <f>(AC109/CC108)*100</f>
        <v>26.333333333333336</v>
      </c>
      <c r="AD112" s="47">
        <f>(AD109/CC108)*100</f>
        <v>10.375</v>
      </c>
      <c r="AE112" s="47">
        <f>(AE109/CC108)*100</f>
        <v>6.208333333333333</v>
      </c>
      <c r="AF112" s="47">
        <f>(AF109/CD108)*100</f>
        <v>18.708333333333336</v>
      </c>
      <c r="AG112" s="47">
        <f>(AG109/CD108)*100</f>
        <v>41.625</v>
      </c>
      <c r="AH112" s="47">
        <f>(AH109/CD108)*100</f>
        <v>39.54166666666667</v>
      </c>
      <c r="AP112" t="s">
        <v>55</v>
      </c>
      <c r="AQ112">
        <f>AQ108*7</f>
        <v>168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