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<sst xmlns="http://schemas.openxmlformats.org/spreadsheetml/2006/main" count="133" uniqueCount="101">
  <si>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</si>
  <si>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</si>
  <si>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</si>
  <si>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</si>
  <si>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</si>
  <si>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</si>
  <si>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</si>
  <si>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</si>
  <si>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</si>
  <si>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</si>
  <si>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</si>
  <si>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</si>
  <si>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</si>
  <si>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</si>
  <si>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</si>
  <si>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</si>
  <si>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</si>
  <si>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</si>
  <si>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</si>
  <si>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</si>
  <si>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</si>
  <si>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</si>
  <si>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</si>
  <si>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</si>
  <si>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</si>
  <si>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</si>
  <si>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</si>
  <si>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</si>
  <si>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</si>
  <si>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</si>
  <si>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</si>
  <si>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</si>
  <si>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</si>
  <si>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</si>
  <si>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</si>
  <si>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</si>
  <si>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</si>
  <si>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</si>
  <si>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</si>
  <si>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</si>
  <si>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</si>
  <si>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</si>
  <si>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</si>
  <si>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</si>
  <si>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</si>
  <si>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</si>
  <si>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</si>
  <si>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</si>
  <si>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</si>
  <si>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</si>
  <si>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</si>
  <si>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</si>
  <si>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</si>
  <si>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</si>
  <si>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</si>
  <si>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</si>
  <si>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</si>
  <si>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</si>
  <si>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</si>
  <si>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Scoresheet reproduced from Wolfe's Data Files, 103 sites.  March 2009</t>
  </si>
  <si>
    <t>Legume 5007</t>
  </si>
  <si>
    <t>Indet 5008</t>
  </si>
  <si>
    <t>Indet 5009</t>
  </si>
  <si>
    <t>Legume 5010</t>
  </si>
  <si>
    <t>Jatropha 5011</t>
  </si>
  <si>
    <t>Antigonon 5012</t>
  </si>
  <si>
    <t>Indet 5013</t>
  </si>
  <si>
    <t>Indet 5014</t>
  </si>
  <si>
    <t>Indet 5015</t>
  </si>
  <si>
    <t>Bursera 5016</t>
  </si>
  <si>
    <t>Bursera 5017, 25</t>
  </si>
  <si>
    <t>Indet 5018</t>
  </si>
  <si>
    <t>Indet 5019</t>
  </si>
  <si>
    <t>Legume 5020</t>
  </si>
  <si>
    <t>Legume 5021</t>
  </si>
  <si>
    <t>Indet 5022</t>
  </si>
  <si>
    <t>Bursera 5023</t>
  </si>
  <si>
    <t>Indet 5024</t>
  </si>
  <si>
    <t>Indet 5026</t>
  </si>
  <si>
    <t>Sapotac? 5027</t>
  </si>
  <si>
    <t>Indet 5028</t>
  </si>
  <si>
    <t>Indet 5029</t>
  </si>
  <si>
    <t>Indet 5030</t>
  </si>
  <si>
    <t>Indet 5031</t>
  </si>
  <si>
    <t>Fouquieria 5032</t>
  </si>
  <si>
    <t>Euphorbiac 5033</t>
  </si>
  <si>
    <t>Indet 5034</t>
  </si>
  <si>
    <t>Bursera 5035</t>
  </si>
  <si>
    <t>Indet 5036</t>
  </si>
  <si>
    <t>Indet 5037</t>
  </si>
  <si>
    <t>Cucurbitac 5038</t>
  </si>
  <si>
    <t>Encelia 5039</t>
  </si>
  <si>
    <t>Legume 5040</t>
  </si>
  <si>
    <t>Indet 5041</t>
  </si>
  <si>
    <t>Anacardiac 5023B</t>
  </si>
  <si>
    <t>Todos Santos, Baja California del Sur</t>
  </si>
  <si>
    <t>JAW</t>
  </si>
  <si>
    <t>23°30'N</t>
  </si>
  <si>
    <t>110°13'W</t>
  </si>
  <si>
    <t>02.10.1994</t>
  </si>
  <si>
    <t>120 m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</si>
</sst>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B3" activePane="bottomRight" state="split"/>
      <selection pane="topLeft" activeCell="B4" sqref="B4"/>
      <selection pane="topRight" activeCell="I3" sqref="I3"/>
      <selection pane="bottomLeft" activeCell="W11" sqref="W11"/>
      <selection pane="bottomRight" activeCell="F4" sqref="F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59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96</v>
      </c>
      <c r="B3" s="49" t="s">
        <v>95</v>
      </c>
      <c r="C3" s="49"/>
      <c r="D3" s="50" t="s">
        <v>97</v>
      </c>
      <c r="E3" s="51" t="s">
        <v>98</v>
      </c>
      <c r="F3" s="50" t="s">
        <v>100</v>
      </c>
      <c r="G3" s="52" t="s">
        <v>99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E7">
        <v>1</v>
      </c>
      <c r="J7" s="58"/>
      <c r="K7">
        <v>0.5</v>
      </c>
      <c r="L7">
        <v>0.5</v>
      </c>
      <c r="S7" s="58"/>
      <c r="T7">
        <v>1</v>
      </c>
      <c r="U7">
        <v>1</v>
      </c>
      <c r="W7" s="58"/>
      <c r="Y7">
        <v>1</v>
      </c>
      <c r="Z7" s="58"/>
      <c r="AB7">
        <v>0.5</v>
      </c>
      <c r="AC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1</v>
      </c>
      <c r="AZ7">
        <f aca="true" t="shared" si="2" ref="AZ7:BG7">IF(L7&gt;0,1,0)</f>
        <v>1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E8">
        <v>1</v>
      </c>
      <c r="J8" s="55"/>
      <c r="K8">
        <v>0.5</v>
      </c>
      <c r="L8">
        <v>0.5</v>
      </c>
      <c r="S8" s="55"/>
      <c r="U8">
        <v>1</v>
      </c>
      <c r="W8" s="55"/>
      <c r="Z8" s="55">
        <v>1</v>
      </c>
      <c r="AC8">
        <v>0.5</v>
      </c>
      <c r="AD8">
        <v>0.5</v>
      </c>
      <c r="AE8" s="55"/>
      <c r="AF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1</v>
      </c>
      <c r="AZ8">
        <f aca="true" t="shared" si="19" ref="AZ8:AZ71">IF(L8&gt;0,1,0)</f>
        <v>1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0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1</v>
      </c>
      <c r="D9" s="55"/>
      <c r="E9">
        <v>1</v>
      </c>
      <c r="J9" s="55"/>
      <c r="L9">
        <v>0.33</v>
      </c>
      <c r="M9">
        <v>0.33</v>
      </c>
      <c r="N9">
        <v>0.33</v>
      </c>
      <c r="S9" s="55"/>
      <c r="U9">
        <v>1</v>
      </c>
      <c r="W9" s="55"/>
      <c r="Y9">
        <v>1</v>
      </c>
      <c r="Z9" s="55"/>
      <c r="AB9">
        <v>0.5</v>
      </c>
      <c r="AC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1</v>
      </c>
      <c r="BA9">
        <f t="shared" si="20"/>
        <v>1</v>
      </c>
      <c r="BB9">
        <f t="shared" si="21"/>
        <v>1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E10">
        <v>1</v>
      </c>
      <c r="J10" s="55"/>
      <c r="K10">
        <v>0.33</v>
      </c>
      <c r="L10">
        <v>0.33</v>
      </c>
      <c r="M10">
        <v>0.33</v>
      </c>
      <c r="S10" s="55"/>
      <c r="T10">
        <v>1</v>
      </c>
      <c r="U10">
        <v>1</v>
      </c>
      <c r="W10" s="55"/>
      <c r="Y10">
        <v>1</v>
      </c>
      <c r="Z10" s="55"/>
      <c r="AB10">
        <v>0.5</v>
      </c>
      <c r="AC10">
        <v>0.5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1</v>
      </c>
      <c r="AZ10">
        <f t="shared" si="19"/>
        <v>1</v>
      </c>
      <c r="BA10">
        <f t="shared" si="20"/>
        <v>1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1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0.5</v>
      </c>
      <c r="D11" s="55">
        <v>0.5</v>
      </c>
      <c r="E11">
        <v>0.5</v>
      </c>
      <c r="H11">
        <v>0.5</v>
      </c>
      <c r="J11" s="55"/>
      <c r="N11">
        <v>0.2</v>
      </c>
      <c r="O11">
        <v>0.2</v>
      </c>
      <c r="P11">
        <v>0.2</v>
      </c>
      <c r="Q11">
        <v>0.2</v>
      </c>
      <c r="R11">
        <v>0.2</v>
      </c>
      <c r="S11" s="55"/>
      <c r="U11">
        <v>1</v>
      </c>
      <c r="W11" s="55"/>
      <c r="X11">
        <v>1</v>
      </c>
      <c r="Z11" s="55"/>
      <c r="AA11">
        <v>0.5</v>
      </c>
      <c r="AB11">
        <v>0.5</v>
      </c>
      <c r="AE11" s="55"/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1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C12">
        <v>1</v>
      </c>
      <c r="D12" s="55"/>
      <c r="E12">
        <v>1</v>
      </c>
      <c r="J12" s="55"/>
      <c r="N12">
        <v>0.33</v>
      </c>
      <c r="O12">
        <v>0.33</v>
      </c>
      <c r="P12">
        <v>0.33</v>
      </c>
      <c r="S12" s="55"/>
      <c r="U12">
        <v>1</v>
      </c>
      <c r="W12" s="55"/>
      <c r="X12">
        <v>1</v>
      </c>
      <c r="Z12" s="55"/>
      <c r="AB12">
        <v>1</v>
      </c>
      <c r="AE12" s="55"/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E13">
        <v>1</v>
      </c>
      <c r="J13" s="55"/>
      <c r="L13">
        <v>0.5</v>
      </c>
      <c r="M13">
        <v>0.5</v>
      </c>
      <c r="S13" s="55"/>
      <c r="U13">
        <v>0.5</v>
      </c>
      <c r="V13">
        <v>0.5</v>
      </c>
      <c r="W13" s="55"/>
      <c r="Y13">
        <v>0.5</v>
      </c>
      <c r="Z13" s="55">
        <v>0.5</v>
      </c>
      <c r="AB13">
        <v>0.5</v>
      </c>
      <c r="AC13">
        <v>0.5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1</v>
      </c>
      <c r="BA13">
        <f t="shared" si="20"/>
        <v>1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C14">
        <v>1</v>
      </c>
      <c r="D14" s="55"/>
      <c r="E14">
        <v>0.5</v>
      </c>
      <c r="G14">
        <v>0.25</v>
      </c>
      <c r="H14">
        <v>0.25</v>
      </c>
      <c r="I14">
        <v>0.25</v>
      </c>
      <c r="J14" s="55"/>
      <c r="L14">
        <v>0.25</v>
      </c>
      <c r="M14">
        <v>0.25</v>
      </c>
      <c r="N14">
        <v>0.25</v>
      </c>
      <c r="O14">
        <v>0.25</v>
      </c>
      <c r="S14" s="55"/>
      <c r="U14">
        <v>0.5</v>
      </c>
      <c r="V14">
        <v>0.5</v>
      </c>
      <c r="W14" s="55"/>
      <c r="Y14">
        <v>1</v>
      </c>
      <c r="Z14" s="55"/>
      <c r="AB14">
        <v>0.5</v>
      </c>
      <c r="AC14">
        <v>0.5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1</v>
      </c>
      <c r="BA14">
        <f t="shared" si="20"/>
        <v>1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E15">
        <v>1</v>
      </c>
      <c r="J15" s="55"/>
      <c r="L15">
        <v>0.5</v>
      </c>
      <c r="M15">
        <v>0.5</v>
      </c>
      <c r="S15" s="55"/>
      <c r="U15">
        <v>1</v>
      </c>
      <c r="W15" s="55"/>
      <c r="Y15">
        <v>1</v>
      </c>
      <c r="Z15" s="55"/>
      <c r="AB15">
        <v>1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1</v>
      </c>
      <c r="BA15">
        <f t="shared" si="20"/>
        <v>1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E16">
        <v>1</v>
      </c>
      <c r="J16" s="55"/>
      <c r="L16">
        <v>0.33</v>
      </c>
      <c r="M16">
        <v>0.33</v>
      </c>
      <c r="N16">
        <v>0.33</v>
      </c>
      <c r="S16" s="55"/>
      <c r="T16">
        <v>1</v>
      </c>
      <c r="U16">
        <v>1</v>
      </c>
      <c r="W16" s="55"/>
      <c r="Y16">
        <v>0.5</v>
      </c>
      <c r="Z16" s="55">
        <v>0.5</v>
      </c>
      <c r="AB16">
        <v>1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1</v>
      </c>
      <c r="BA16">
        <f t="shared" si="20"/>
        <v>1</v>
      </c>
      <c r="BB16">
        <f t="shared" si="21"/>
        <v>1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E17">
        <v>0.5</v>
      </c>
      <c r="F17">
        <v>0.25</v>
      </c>
      <c r="G17">
        <v>0.25</v>
      </c>
      <c r="H17">
        <v>0.5</v>
      </c>
      <c r="J17" s="55"/>
      <c r="K17" s="66">
        <v>1</v>
      </c>
      <c r="S17" s="55"/>
      <c r="U17">
        <v>1</v>
      </c>
      <c r="W17" s="55"/>
      <c r="Y17">
        <v>1</v>
      </c>
      <c r="Z17" s="55"/>
      <c r="AB17">
        <v>1</v>
      </c>
      <c r="AE17" s="55"/>
      <c r="AH17" s="55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1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F18">
        <v>0.5</v>
      </c>
      <c r="G18">
        <v>0.5</v>
      </c>
      <c r="H18">
        <v>1</v>
      </c>
      <c r="J18" s="55"/>
      <c r="K18" s="66">
        <v>0.5</v>
      </c>
      <c r="L18" s="66">
        <v>0.5</v>
      </c>
      <c r="S18" s="55"/>
      <c r="U18">
        <v>1</v>
      </c>
      <c r="W18" s="55"/>
      <c r="Z18" s="55">
        <v>1</v>
      </c>
      <c r="AB18">
        <v>0.5</v>
      </c>
      <c r="AC18">
        <v>0.5</v>
      </c>
      <c r="AE18" s="55"/>
      <c r="AF18">
        <v>0.5</v>
      </c>
      <c r="AG18">
        <v>0.5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1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H19">
        <v>1</v>
      </c>
      <c r="J19" s="55"/>
      <c r="L19" s="66">
        <v>0.33</v>
      </c>
      <c r="M19">
        <v>0.33</v>
      </c>
      <c r="N19">
        <v>0.33</v>
      </c>
      <c r="S19" s="55"/>
      <c r="U19">
        <v>0.5</v>
      </c>
      <c r="V19">
        <v>0.5</v>
      </c>
      <c r="W19" s="55"/>
      <c r="Z19" s="55">
        <v>1</v>
      </c>
      <c r="AB19">
        <v>0.5</v>
      </c>
      <c r="AC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1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E20">
        <v>1</v>
      </c>
      <c r="J20" s="55"/>
      <c r="K20">
        <v>0.33</v>
      </c>
      <c r="L20" s="66">
        <v>0.33</v>
      </c>
      <c r="M20">
        <v>0.33</v>
      </c>
      <c r="S20" s="55"/>
      <c r="T20">
        <v>1</v>
      </c>
      <c r="U20">
        <v>1</v>
      </c>
      <c r="W20" s="55"/>
      <c r="Y20">
        <v>0.5</v>
      </c>
      <c r="Z20" s="55">
        <v>0.5</v>
      </c>
      <c r="AB20">
        <v>0.5</v>
      </c>
      <c r="AC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1</v>
      </c>
      <c r="AZ20">
        <f t="shared" si="19"/>
        <v>1</v>
      </c>
      <c r="BA20">
        <f t="shared" si="20"/>
        <v>1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E21">
        <v>1</v>
      </c>
      <c r="J21" s="55"/>
      <c r="K21">
        <v>1</v>
      </c>
      <c r="S21" s="55"/>
      <c r="U21">
        <v>1</v>
      </c>
      <c r="W21" s="55"/>
      <c r="Y21">
        <v>0.5</v>
      </c>
      <c r="Z21" s="55">
        <v>0.5</v>
      </c>
      <c r="AC21">
        <v>0.5</v>
      </c>
      <c r="AD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1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G22">
        <v>0.5</v>
      </c>
      <c r="H22">
        <v>0.5</v>
      </c>
      <c r="I22">
        <v>0.5</v>
      </c>
      <c r="J22" s="55"/>
      <c r="L22">
        <v>0.5</v>
      </c>
      <c r="M22">
        <v>0.5</v>
      </c>
      <c r="S22" s="55"/>
      <c r="U22">
        <v>1</v>
      </c>
      <c r="W22" s="55"/>
      <c r="Z22" s="55">
        <v>1</v>
      </c>
      <c r="AB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1</v>
      </c>
      <c r="BA22">
        <f t="shared" si="20"/>
        <v>1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K23">
        <v>0.5</v>
      </c>
      <c r="L23">
        <v>0.5</v>
      </c>
      <c r="S23" s="55"/>
      <c r="U23">
        <v>1</v>
      </c>
      <c r="W23" s="55"/>
      <c r="Y23">
        <v>0.5</v>
      </c>
      <c r="Z23" s="55">
        <v>0.5</v>
      </c>
      <c r="AB23">
        <v>0.33</v>
      </c>
      <c r="AC23">
        <v>0.33</v>
      </c>
      <c r="AD23">
        <v>0.33</v>
      </c>
      <c r="AE23" s="55"/>
      <c r="AF23" s="66">
        <v>0.33</v>
      </c>
      <c r="AG23" s="66">
        <v>0.33</v>
      </c>
      <c r="AH23" s="55">
        <v>0.33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1</v>
      </c>
      <c r="AZ23">
        <f t="shared" si="19"/>
        <v>1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E24">
        <v>1</v>
      </c>
      <c r="J24" s="55"/>
      <c r="L24">
        <v>0.33</v>
      </c>
      <c r="M24">
        <v>0.33</v>
      </c>
      <c r="N24">
        <v>0.33</v>
      </c>
      <c r="S24" s="55"/>
      <c r="U24">
        <v>0.5</v>
      </c>
      <c r="V24">
        <v>0.5</v>
      </c>
      <c r="W24" s="55"/>
      <c r="Y24">
        <v>1</v>
      </c>
      <c r="Z24" s="55"/>
      <c r="AB24">
        <v>0.5</v>
      </c>
      <c r="AC24">
        <v>0.5</v>
      </c>
      <c r="AE24" s="55"/>
      <c r="AG24" s="66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1</v>
      </c>
      <c r="BA24">
        <f t="shared" si="20"/>
        <v>1</v>
      </c>
      <c r="BB24">
        <f t="shared" si="21"/>
        <v>1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E25">
        <v>1</v>
      </c>
      <c r="J25" s="55"/>
      <c r="K25">
        <v>0.33</v>
      </c>
      <c r="L25">
        <v>0.33</v>
      </c>
      <c r="M25">
        <v>0.33</v>
      </c>
      <c r="S25" s="55"/>
      <c r="T25">
        <v>1</v>
      </c>
      <c r="U25">
        <v>1</v>
      </c>
      <c r="W25" s="55"/>
      <c r="Y25">
        <v>0.5</v>
      </c>
      <c r="Z25" s="55">
        <v>0.5</v>
      </c>
      <c r="AB25">
        <v>0.5</v>
      </c>
      <c r="AC25">
        <v>0.5</v>
      </c>
      <c r="AE25" s="55"/>
      <c r="AF25">
        <v>0.5</v>
      </c>
      <c r="AG25" s="66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1</v>
      </c>
      <c r="AZ25">
        <f t="shared" si="19"/>
        <v>1</v>
      </c>
      <c r="BA25">
        <f t="shared" si="20"/>
        <v>1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E26">
        <v>1</v>
      </c>
      <c r="J26" s="55"/>
      <c r="L26">
        <v>0.33</v>
      </c>
      <c r="M26">
        <v>0.33</v>
      </c>
      <c r="N26">
        <v>0.33</v>
      </c>
      <c r="S26" s="55"/>
      <c r="T26">
        <v>1</v>
      </c>
      <c r="U26">
        <v>1</v>
      </c>
      <c r="W26" s="55"/>
      <c r="Y26">
        <v>0.5</v>
      </c>
      <c r="Z26" s="55">
        <v>0.5</v>
      </c>
      <c r="AB26">
        <v>0.5</v>
      </c>
      <c r="AC26">
        <v>0.5</v>
      </c>
      <c r="AE26" s="55"/>
      <c r="AF26">
        <v>0.5</v>
      </c>
      <c r="AG26" s="6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1</v>
      </c>
      <c r="BA26">
        <f t="shared" si="20"/>
        <v>1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E27">
        <v>1</v>
      </c>
      <c r="J27" s="55"/>
      <c r="K27">
        <v>0.33</v>
      </c>
      <c r="L27">
        <v>0.33</v>
      </c>
      <c r="M27">
        <v>0.33</v>
      </c>
      <c r="S27" s="55"/>
      <c r="U27">
        <v>1</v>
      </c>
      <c r="W27" s="55"/>
      <c r="Y27">
        <v>1</v>
      </c>
      <c r="Z27" s="55"/>
      <c r="AB27">
        <v>0.5</v>
      </c>
      <c r="AC27">
        <v>0.5</v>
      </c>
      <c r="AE27" s="55"/>
      <c r="AG27" s="66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1</v>
      </c>
      <c r="AZ27">
        <f t="shared" si="19"/>
        <v>1</v>
      </c>
      <c r="BA27">
        <f t="shared" si="20"/>
        <v>1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E28">
        <v>1</v>
      </c>
      <c r="J28" s="55"/>
      <c r="K28">
        <v>0.33</v>
      </c>
      <c r="L28">
        <v>0.33</v>
      </c>
      <c r="M28">
        <v>0.33</v>
      </c>
      <c r="S28" s="55"/>
      <c r="T28">
        <v>1</v>
      </c>
      <c r="U28">
        <v>1</v>
      </c>
      <c r="W28" s="55"/>
      <c r="X28">
        <v>0.5</v>
      </c>
      <c r="Y28">
        <v>0.5</v>
      </c>
      <c r="Z28" s="55"/>
      <c r="AB28">
        <v>1</v>
      </c>
      <c r="AE28" s="55"/>
      <c r="AG28" s="66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1</v>
      </c>
      <c r="AZ28">
        <f t="shared" si="19"/>
        <v>1</v>
      </c>
      <c r="BA28">
        <f t="shared" si="20"/>
        <v>1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1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E29">
        <v>1</v>
      </c>
      <c r="J29" s="55"/>
      <c r="K29">
        <v>0.33</v>
      </c>
      <c r="L29">
        <v>0.33</v>
      </c>
      <c r="M29">
        <v>0.33</v>
      </c>
      <c r="S29" s="55"/>
      <c r="U29">
        <v>1</v>
      </c>
      <c r="W29" s="55"/>
      <c r="Y29">
        <v>1</v>
      </c>
      <c r="Z29" s="55"/>
      <c r="AB29">
        <v>1</v>
      </c>
      <c r="AE29" s="55"/>
      <c r="AF29">
        <v>0.5</v>
      </c>
      <c r="AG29" s="66">
        <v>0.5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1</v>
      </c>
      <c r="AZ29">
        <f t="shared" si="19"/>
        <v>1</v>
      </c>
      <c r="BA29">
        <f t="shared" si="20"/>
        <v>1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E30">
        <v>1</v>
      </c>
      <c r="J30" s="55"/>
      <c r="K30">
        <v>1</v>
      </c>
      <c r="S30" s="55"/>
      <c r="T30">
        <v>1</v>
      </c>
      <c r="U30">
        <v>1</v>
      </c>
      <c r="W30" s="55"/>
      <c r="Y30">
        <v>1</v>
      </c>
      <c r="Z30" s="55"/>
      <c r="AB30">
        <v>1</v>
      </c>
      <c r="AE30" s="55"/>
      <c r="AG30" s="66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1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1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C31">
        <v>1</v>
      </c>
      <c r="D31" s="55"/>
      <c r="E31">
        <v>1</v>
      </c>
      <c r="J31" s="55"/>
      <c r="M31">
        <v>1</v>
      </c>
      <c r="S31" s="55"/>
      <c r="T31">
        <v>1</v>
      </c>
      <c r="U31">
        <v>1</v>
      </c>
      <c r="W31" s="55"/>
      <c r="Z31" s="55">
        <v>1</v>
      </c>
      <c r="AB31">
        <v>0.5</v>
      </c>
      <c r="AC31">
        <v>0.5</v>
      </c>
      <c r="AE31" s="55"/>
      <c r="AF31">
        <v>0.5</v>
      </c>
      <c r="AG31" s="66">
        <v>0.5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1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E32">
        <v>1</v>
      </c>
      <c r="J32" s="55"/>
      <c r="K32">
        <v>0.33</v>
      </c>
      <c r="L32">
        <v>0.33</v>
      </c>
      <c r="M32">
        <v>0.33</v>
      </c>
      <c r="S32" s="55"/>
      <c r="T32">
        <v>1</v>
      </c>
      <c r="U32">
        <v>1</v>
      </c>
      <c r="W32" s="55"/>
      <c r="Y32">
        <v>1</v>
      </c>
      <c r="Z32" s="55"/>
      <c r="AA32">
        <v>0.5</v>
      </c>
      <c r="AB32">
        <v>0.5</v>
      </c>
      <c r="AE32" s="55"/>
      <c r="AF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1</v>
      </c>
      <c r="AZ32">
        <f t="shared" si="19"/>
        <v>1</v>
      </c>
      <c r="BA32">
        <f t="shared" si="20"/>
        <v>1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1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1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1</v>
      </c>
      <c r="BU32">
        <f t="shared" si="40"/>
        <v>0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1</v>
      </c>
      <c r="D33" s="55"/>
      <c r="E33">
        <v>1</v>
      </c>
      <c r="J33" s="55"/>
      <c r="L33">
        <v>0.5</v>
      </c>
      <c r="M33">
        <v>0.5</v>
      </c>
      <c r="S33" s="55"/>
      <c r="T33">
        <v>1</v>
      </c>
      <c r="U33">
        <v>1</v>
      </c>
      <c r="W33" s="55"/>
      <c r="Y33">
        <v>0.5</v>
      </c>
      <c r="Z33" s="55">
        <v>0.5</v>
      </c>
      <c r="AB33">
        <v>0.5</v>
      </c>
      <c r="AC33">
        <v>0.5</v>
      </c>
      <c r="AE33" s="55"/>
      <c r="AF33">
        <v>0.5</v>
      </c>
      <c r="AG33">
        <v>0.5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1</v>
      </c>
      <c r="BA33">
        <f t="shared" si="20"/>
        <v>1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1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1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87</v>
      </c>
      <c r="C34">
        <v>1</v>
      </c>
      <c r="D34" s="55"/>
      <c r="F34">
        <v>1</v>
      </c>
      <c r="G34">
        <v>1</v>
      </c>
      <c r="H34">
        <v>1</v>
      </c>
      <c r="J34" s="55">
        <v>0.5</v>
      </c>
      <c r="M34">
        <v>0.33</v>
      </c>
      <c r="N34">
        <v>0.33</v>
      </c>
      <c r="O34">
        <v>0.33</v>
      </c>
      <c r="S34" s="55"/>
      <c r="U34">
        <v>1</v>
      </c>
      <c r="W34" s="55"/>
      <c r="X34">
        <v>0.5</v>
      </c>
      <c r="Y34">
        <v>0.5</v>
      </c>
      <c r="Z34" s="55"/>
      <c r="AB34">
        <v>1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1</v>
      </c>
      <c r="AW34">
        <f t="shared" si="16"/>
        <v>0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1</v>
      </c>
      <c r="BB34">
        <f t="shared" si="21"/>
        <v>1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1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88</v>
      </c>
      <c r="C35">
        <v>1</v>
      </c>
      <c r="D35" s="55"/>
      <c r="E35">
        <v>1</v>
      </c>
      <c r="J35" s="55"/>
      <c r="L35">
        <v>0.5</v>
      </c>
      <c r="M35">
        <v>0.5</v>
      </c>
      <c r="S35" s="55"/>
      <c r="U35">
        <v>1</v>
      </c>
      <c r="W35" s="55"/>
      <c r="Z35" s="55">
        <v>1</v>
      </c>
      <c r="AC35">
        <v>0.5</v>
      </c>
      <c r="AD35">
        <v>0.5</v>
      </c>
      <c r="AE35" s="55"/>
      <c r="AF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1</v>
      </c>
      <c r="BA35">
        <f t="shared" si="20"/>
        <v>1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0</v>
      </c>
      <c r="BT35">
        <f t="shared" si="39"/>
        <v>1</v>
      </c>
      <c r="BU35">
        <f t="shared" si="40"/>
        <v>0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89</v>
      </c>
      <c r="C36">
        <v>1</v>
      </c>
      <c r="D36" s="55"/>
      <c r="E36">
        <v>1</v>
      </c>
      <c r="J36" s="55"/>
      <c r="M36">
        <v>1</v>
      </c>
      <c r="S36" s="55"/>
      <c r="V36">
        <v>1</v>
      </c>
      <c r="W36" s="55"/>
      <c r="Z36" s="55">
        <v>1</v>
      </c>
      <c r="AC36">
        <v>1</v>
      </c>
      <c r="AE36" s="55"/>
      <c r="AH36" s="55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1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90</v>
      </c>
      <c r="D37" s="55">
        <v>1</v>
      </c>
      <c r="H37">
        <v>1</v>
      </c>
      <c r="J37" s="55"/>
      <c r="O37">
        <v>1</v>
      </c>
      <c r="S37" s="55"/>
      <c r="U37">
        <v>1</v>
      </c>
      <c r="W37" s="55"/>
      <c r="X37">
        <v>1</v>
      </c>
      <c r="Z37" s="55"/>
      <c r="AA37">
        <v>0.5</v>
      </c>
      <c r="AB37">
        <v>0.5</v>
      </c>
      <c r="AE37" s="55"/>
      <c r="AH37" s="55">
        <v>1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1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1</v>
      </c>
      <c r="BJ37">
        <f t="shared" si="29"/>
        <v>0</v>
      </c>
      <c r="BK37">
        <f t="shared" si="30"/>
        <v>0</v>
      </c>
      <c r="BL37">
        <f t="shared" si="31"/>
        <v>1</v>
      </c>
      <c r="BM37">
        <f t="shared" si="32"/>
        <v>0</v>
      </c>
      <c r="BN37">
        <f t="shared" si="33"/>
        <v>0</v>
      </c>
      <c r="BO37">
        <f t="shared" si="34"/>
        <v>1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91</v>
      </c>
      <c r="C38">
        <v>1</v>
      </c>
      <c r="D38" s="55"/>
      <c r="E38">
        <v>1</v>
      </c>
      <c r="J38" s="55"/>
      <c r="L38">
        <v>0.25</v>
      </c>
      <c r="M38">
        <v>0.25</v>
      </c>
      <c r="N38">
        <v>0.25</v>
      </c>
      <c r="O38">
        <v>0.25</v>
      </c>
      <c r="S38" s="55"/>
      <c r="U38">
        <v>1</v>
      </c>
      <c r="W38" s="55"/>
      <c r="Y38">
        <v>1</v>
      </c>
      <c r="Z38" s="55"/>
      <c r="AB38">
        <v>1</v>
      </c>
      <c r="AE38" s="55"/>
      <c r="AG38">
        <v>0.5</v>
      </c>
      <c r="AH38" s="55">
        <v>0.5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1</v>
      </c>
      <c r="BA38">
        <f t="shared" si="20"/>
        <v>1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1</v>
      </c>
      <c r="BN38">
        <f t="shared" si="33"/>
        <v>0</v>
      </c>
      <c r="BO38">
        <f t="shared" si="34"/>
        <v>0</v>
      </c>
      <c r="BP38">
        <f t="shared" si="35"/>
        <v>1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92</v>
      </c>
      <c r="C39">
        <v>1</v>
      </c>
      <c r="D39" s="55"/>
      <c r="E39">
        <v>1</v>
      </c>
      <c r="J39" s="55"/>
      <c r="K39">
        <v>1</v>
      </c>
      <c r="S39" s="55"/>
      <c r="U39">
        <v>1</v>
      </c>
      <c r="W39" s="55"/>
      <c r="Y39">
        <v>1</v>
      </c>
      <c r="Z39" s="55"/>
      <c r="AB39">
        <v>0.5</v>
      </c>
      <c r="AC39">
        <v>0.5</v>
      </c>
      <c r="AE39" s="55"/>
      <c r="AF39">
        <v>0.5</v>
      </c>
      <c r="AG39">
        <v>0.5</v>
      </c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1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1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93</v>
      </c>
      <c r="C40">
        <v>1</v>
      </c>
      <c r="D40" s="55"/>
      <c r="E40">
        <v>1</v>
      </c>
      <c r="J40" s="55"/>
      <c r="K40">
        <v>0.33</v>
      </c>
      <c r="L40">
        <v>0.33</v>
      </c>
      <c r="M40">
        <v>0.33</v>
      </c>
      <c r="S40" s="55"/>
      <c r="T40">
        <v>1</v>
      </c>
      <c r="U40">
        <v>1</v>
      </c>
      <c r="W40" s="55"/>
      <c r="Y40">
        <v>0.5</v>
      </c>
      <c r="Z40" s="55">
        <v>0.5</v>
      </c>
      <c r="AB40">
        <v>0.5</v>
      </c>
      <c r="AC40">
        <v>0.5</v>
      </c>
      <c r="AE40" s="55"/>
      <c r="AF40">
        <v>0.5</v>
      </c>
      <c r="AG40">
        <v>0.5</v>
      </c>
      <c r="AH40" s="55"/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1</v>
      </c>
      <c r="AZ40">
        <f t="shared" si="19"/>
        <v>1</v>
      </c>
      <c r="BA40">
        <f t="shared" si="20"/>
        <v>1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1</v>
      </c>
      <c r="BI40">
        <f t="shared" si="28"/>
        <v>1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1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94</v>
      </c>
      <c r="C41">
        <v>1</v>
      </c>
      <c r="D41" s="55"/>
      <c r="E41">
        <v>1</v>
      </c>
      <c r="J41" s="55"/>
      <c r="N41">
        <v>0.33</v>
      </c>
      <c r="O41">
        <v>0.33</v>
      </c>
      <c r="P41">
        <v>0.33</v>
      </c>
      <c r="S41" s="55"/>
      <c r="T41">
        <v>1</v>
      </c>
      <c r="U41">
        <v>1</v>
      </c>
      <c r="W41" s="55"/>
      <c r="Y41">
        <v>1</v>
      </c>
      <c r="Z41" s="55"/>
      <c r="AB41">
        <v>0.5</v>
      </c>
      <c r="AC41">
        <v>0.5</v>
      </c>
      <c r="AE41" s="55"/>
      <c r="AF41">
        <v>0.5</v>
      </c>
      <c r="AG41">
        <v>0.5</v>
      </c>
      <c r="AH41" s="55"/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1</v>
      </c>
      <c r="BC41">
        <f t="shared" si="22"/>
        <v>1</v>
      </c>
      <c r="BD41">
        <f t="shared" si="23"/>
        <v>1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1</v>
      </c>
      <c r="BI41">
        <f t="shared" si="28"/>
        <v>1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1</v>
      </c>
      <c r="BN41">
        <f t="shared" si="33"/>
        <v>0</v>
      </c>
      <c r="BO41">
        <f t="shared" si="34"/>
        <v>0</v>
      </c>
      <c r="BP41">
        <f t="shared" si="35"/>
        <v>1</v>
      </c>
      <c r="BQ41">
        <f t="shared" si="36"/>
        <v>1</v>
      </c>
      <c r="BR41">
        <f t="shared" si="37"/>
        <v>0</v>
      </c>
      <c r="BS41">
        <f t="shared" si="38"/>
        <v>0</v>
      </c>
      <c r="BT41">
        <f t="shared" si="39"/>
        <v>1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35</v>
      </c>
      <c r="AR108" s="7">
        <f t="shared" si="91"/>
        <v>35</v>
      </c>
      <c r="AS108" s="7">
        <f t="shared" si="91"/>
        <v>30</v>
      </c>
      <c r="AT108" s="7">
        <f t="shared" si="91"/>
        <v>3</v>
      </c>
      <c r="AU108" s="7">
        <f t="shared" si="91"/>
        <v>5</v>
      </c>
      <c r="AV108" s="7">
        <f t="shared" si="91"/>
        <v>8</v>
      </c>
      <c r="AW108" s="7">
        <f t="shared" si="91"/>
        <v>2</v>
      </c>
      <c r="AX108" s="7">
        <f t="shared" si="91"/>
        <v>1</v>
      </c>
      <c r="AY108" s="7">
        <f t="shared" si="91"/>
        <v>16</v>
      </c>
      <c r="AZ108" s="7">
        <f t="shared" si="91"/>
        <v>24</v>
      </c>
      <c r="BA108" s="7">
        <f t="shared" si="91"/>
        <v>23</v>
      </c>
      <c r="BB108" s="7">
        <f t="shared" si="91"/>
        <v>11</v>
      </c>
      <c r="BC108" s="7">
        <f t="shared" si="91"/>
        <v>7</v>
      </c>
      <c r="BD108" s="7">
        <f t="shared" si="91"/>
        <v>3</v>
      </c>
      <c r="BE108" s="7">
        <f t="shared" si="91"/>
        <v>1</v>
      </c>
      <c r="BF108" s="7">
        <f t="shared" si="91"/>
        <v>1</v>
      </c>
      <c r="BG108" s="7">
        <f t="shared" si="91"/>
        <v>0</v>
      </c>
      <c r="BH108" s="7">
        <f t="shared" si="91"/>
        <v>13</v>
      </c>
      <c r="BI108" s="7">
        <f t="shared" si="91"/>
        <v>34</v>
      </c>
      <c r="BJ108" s="7">
        <f t="shared" si="91"/>
        <v>5</v>
      </c>
      <c r="BK108" s="7">
        <f t="shared" si="91"/>
        <v>0</v>
      </c>
      <c r="BL108" s="7">
        <f t="shared" si="91"/>
        <v>5</v>
      </c>
      <c r="BM108" s="7">
        <f t="shared" si="91"/>
        <v>25</v>
      </c>
      <c r="BN108" s="7">
        <f t="shared" si="91"/>
        <v>16</v>
      </c>
      <c r="BO108" s="7">
        <f t="shared" si="91"/>
        <v>3</v>
      </c>
      <c r="BP108" s="7">
        <f t="shared" si="91"/>
        <v>31</v>
      </c>
      <c r="BQ108" s="7">
        <f t="shared" si="91"/>
        <v>22</v>
      </c>
      <c r="BR108" s="7">
        <f t="shared" si="91"/>
        <v>4</v>
      </c>
      <c r="BS108" s="7">
        <f t="shared" si="91"/>
        <v>0</v>
      </c>
      <c r="BT108" s="7">
        <f t="shared" si="91"/>
        <v>19</v>
      </c>
      <c r="BU108" s="7">
        <f t="shared" si="91"/>
        <v>27</v>
      </c>
      <c r="BV108" s="7">
        <f t="shared" si="91"/>
        <v>14</v>
      </c>
      <c r="BW108" s="8" t="s">
        <v>39</v>
      </c>
      <c r="BX108" s="8">
        <f>SUM(BX7:BX107)</f>
        <v>35</v>
      </c>
      <c r="BY108" s="8">
        <f aca="true" t="shared" si="92" ref="BY108:CD108">SUM(BY7:BY107)</f>
        <v>35</v>
      </c>
      <c r="BZ108" s="8">
        <f t="shared" si="92"/>
        <v>35</v>
      </c>
      <c r="CA108" s="8">
        <f t="shared" si="92"/>
        <v>35</v>
      </c>
      <c r="CB108" s="8">
        <f t="shared" si="92"/>
        <v>35</v>
      </c>
      <c r="CC108" s="8">
        <f t="shared" si="92"/>
        <v>35</v>
      </c>
      <c r="CD108" s="8">
        <f t="shared" si="92"/>
        <v>35</v>
      </c>
    </row>
    <row r="109" spans="1:40" ht="12.75">
      <c r="A109" s="7"/>
      <c r="B109" s="57" t="s">
        <v>40</v>
      </c>
      <c r="C109" s="8"/>
      <c r="D109" s="59">
        <f>SUM(D7:D107)</f>
        <v>1.5</v>
      </c>
      <c r="E109" s="1">
        <f aca="true" t="shared" si="93" ref="E109:AH109">SUM(E7:E107)</f>
        <v>28.5</v>
      </c>
      <c r="F109" s="1">
        <f>SUM(F7:F107)</f>
        <v>1.75</v>
      </c>
      <c r="G109" s="1">
        <f t="shared" si="93"/>
        <v>2.5</v>
      </c>
      <c r="H109" s="1">
        <f t="shared" si="93"/>
        <v>5.75</v>
      </c>
      <c r="I109" s="1">
        <f t="shared" si="93"/>
        <v>0.75</v>
      </c>
      <c r="J109" s="59">
        <f t="shared" si="93"/>
        <v>0.5</v>
      </c>
      <c r="K109" s="1">
        <f t="shared" si="93"/>
        <v>8.64</v>
      </c>
      <c r="L109" s="1">
        <f t="shared" si="93"/>
        <v>9.290000000000001</v>
      </c>
      <c r="M109" s="1">
        <f t="shared" si="93"/>
        <v>9.620000000000001</v>
      </c>
      <c r="N109" s="1">
        <f t="shared" si="93"/>
        <v>3.3400000000000003</v>
      </c>
      <c r="O109" s="1">
        <f t="shared" si="93"/>
        <v>2.6900000000000004</v>
      </c>
      <c r="P109" s="1">
        <f t="shared" si="93"/>
        <v>0.8600000000000001</v>
      </c>
      <c r="Q109" s="1">
        <f t="shared" si="93"/>
        <v>0.2</v>
      </c>
      <c r="R109" s="1">
        <f t="shared" si="93"/>
        <v>0.2</v>
      </c>
      <c r="S109" s="59">
        <f t="shared" si="93"/>
        <v>0</v>
      </c>
      <c r="T109" s="1">
        <f t="shared" si="93"/>
        <v>13</v>
      </c>
      <c r="U109" s="1">
        <f t="shared" si="93"/>
        <v>32</v>
      </c>
      <c r="V109" s="1">
        <f t="shared" si="93"/>
        <v>3</v>
      </c>
      <c r="W109" s="59">
        <f t="shared" si="93"/>
        <v>0</v>
      </c>
      <c r="X109" s="1">
        <f t="shared" si="93"/>
        <v>4</v>
      </c>
      <c r="Y109" s="1">
        <f t="shared" si="93"/>
        <v>19.5</v>
      </c>
      <c r="Z109" s="59">
        <f t="shared" si="93"/>
        <v>11.5</v>
      </c>
      <c r="AA109" s="1">
        <f t="shared" si="93"/>
        <v>1.5</v>
      </c>
      <c r="AB109" s="1">
        <f t="shared" si="93"/>
        <v>20.33</v>
      </c>
      <c r="AC109" s="1">
        <f t="shared" si="93"/>
        <v>11.33</v>
      </c>
      <c r="AD109" s="1">
        <f t="shared" si="93"/>
        <v>1.83</v>
      </c>
      <c r="AE109" s="59">
        <f t="shared" si="93"/>
        <v>0</v>
      </c>
      <c r="AF109" s="1">
        <f t="shared" si="93"/>
        <v>10.83</v>
      </c>
      <c r="AG109" s="1">
        <f t="shared" si="93"/>
        <v>14.83</v>
      </c>
      <c r="AH109" s="59">
        <f t="shared" si="93"/>
        <v>9.33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35</v>
      </c>
      <c r="E110" s="1">
        <f>BY108</f>
        <v>35</v>
      </c>
      <c r="F110" s="1">
        <f>BY108</f>
        <v>35</v>
      </c>
      <c r="G110" s="1">
        <f>BY108</f>
        <v>35</v>
      </c>
      <c r="H110" s="1">
        <f>BY108</f>
        <v>35</v>
      </c>
      <c r="I110" s="1">
        <f>BY108</f>
        <v>35</v>
      </c>
      <c r="J110" s="59">
        <f>BY108</f>
        <v>35</v>
      </c>
      <c r="K110" s="2">
        <f>BZ108</f>
        <v>35</v>
      </c>
      <c r="L110" s="2">
        <f>BZ108</f>
        <v>35</v>
      </c>
      <c r="M110" s="2">
        <f>BZ108</f>
        <v>35</v>
      </c>
      <c r="N110" s="2">
        <f>BZ108</f>
        <v>35</v>
      </c>
      <c r="O110" s="2">
        <f>BZ108</f>
        <v>35</v>
      </c>
      <c r="P110" s="2">
        <f>BZ108</f>
        <v>35</v>
      </c>
      <c r="Q110" s="2">
        <f>BZ108</f>
        <v>35</v>
      </c>
      <c r="R110" s="2">
        <f>BZ108</f>
        <v>35</v>
      </c>
      <c r="S110" s="60">
        <f>BZ108</f>
        <v>35</v>
      </c>
      <c r="T110" s="3">
        <f>CA108</f>
        <v>35</v>
      </c>
      <c r="U110" s="3">
        <f>CA108</f>
        <v>35</v>
      </c>
      <c r="V110" s="3">
        <f>CA108</f>
        <v>35</v>
      </c>
      <c r="W110" s="61">
        <f>CA108</f>
        <v>35</v>
      </c>
      <c r="X110" s="8">
        <f>CB108</f>
        <v>35</v>
      </c>
      <c r="Y110" s="8">
        <f>CB108</f>
        <v>35</v>
      </c>
      <c r="Z110" s="57">
        <f>CB108</f>
        <v>35</v>
      </c>
      <c r="AA110" s="5">
        <f>CC108</f>
        <v>35</v>
      </c>
      <c r="AB110" s="5">
        <f>CC108</f>
        <v>35</v>
      </c>
      <c r="AC110" s="5">
        <f>CC108</f>
        <v>35</v>
      </c>
      <c r="AD110" s="5">
        <f>CC108</f>
        <v>35</v>
      </c>
      <c r="AE110" s="63">
        <f>CC108</f>
        <v>35</v>
      </c>
      <c r="AF110" s="6">
        <f>CD108</f>
        <v>35</v>
      </c>
      <c r="AG110" s="6">
        <f>CD108</f>
        <v>35</v>
      </c>
      <c r="AH110" s="64">
        <f>CD108</f>
        <v>35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245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4.285714285714286</v>
      </c>
      <c r="E112" s="47">
        <f>(E109/BY108)*100</f>
        <v>81.42857142857143</v>
      </c>
      <c r="F112" s="47">
        <f>(F109/BY108)*100</f>
        <v>5</v>
      </c>
      <c r="G112" s="47">
        <f>(G109/BY108)*100</f>
        <v>7.142857142857142</v>
      </c>
      <c r="H112" s="47">
        <f>(H109/BY108)*100</f>
        <v>16.428571428571427</v>
      </c>
      <c r="I112" s="47">
        <f>(I109/BY108)*100</f>
        <v>2.142857142857143</v>
      </c>
      <c r="J112" s="47">
        <f>(J109/BY108)*100</f>
        <v>1.4285714285714286</v>
      </c>
      <c r="K112" s="47">
        <f>(K109/BZ108)*100</f>
        <v>24.68571428571429</v>
      </c>
      <c r="L112" s="47">
        <f>(L109/BZ108)*100</f>
        <v>26.542857142857144</v>
      </c>
      <c r="M112" s="47">
        <f>(M109/BZ108)*100</f>
        <v>27.48571428571429</v>
      </c>
      <c r="N112" s="47">
        <f>(N109/BZ108)*100</f>
        <v>9.542857142857143</v>
      </c>
      <c r="O112" s="47">
        <f>(O109/BZ108)*100</f>
        <v>7.685714285714288</v>
      </c>
      <c r="P112" s="47">
        <f>(P109/BZ108)*100</f>
        <v>2.4571428571428573</v>
      </c>
      <c r="Q112" s="47">
        <f>(Q109/BZ108)*100</f>
        <v>0.5714285714285714</v>
      </c>
      <c r="R112" s="47">
        <f>(R109/BZ108)*100</f>
        <v>0.5714285714285714</v>
      </c>
      <c r="S112" s="47">
        <f>(S109/BZ108)*100</f>
        <v>0</v>
      </c>
      <c r="T112" s="47">
        <f>(T109/CA108)*100</f>
        <v>37.142857142857146</v>
      </c>
      <c r="U112" s="47">
        <f>(U109/CA108)*100</f>
        <v>91.42857142857143</v>
      </c>
      <c r="V112" s="47">
        <f>(V109/CA108)*100</f>
        <v>8.571428571428571</v>
      </c>
      <c r="W112" s="47">
        <f>(W109/CA108)*100</f>
        <v>0</v>
      </c>
      <c r="X112" s="47">
        <f>(X109/CB108)*100</f>
        <v>11.428571428571429</v>
      </c>
      <c r="Y112" s="47">
        <f>(Y109/CB108)*100</f>
        <v>55.714285714285715</v>
      </c>
      <c r="Z112" s="47">
        <f>(Z109/CB108)*100</f>
        <v>32.857142857142854</v>
      </c>
      <c r="AA112" s="47">
        <f>(AA109/CC108)*100</f>
        <v>4.285714285714286</v>
      </c>
      <c r="AB112" s="47">
        <f>(AB109/CC108)*100</f>
        <v>58.08571428571428</v>
      </c>
      <c r="AC112" s="47">
        <f>(AC109/CC108)*100</f>
        <v>32.371428571428574</v>
      </c>
      <c r="AD112" s="47">
        <f>(AD109/CC108)*100</f>
        <v>5.228571428571429</v>
      </c>
      <c r="AE112" s="47">
        <f>(AE109/CC108)*100</f>
        <v>0</v>
      </c>
      <c r="AF112" s="47">
        <f>(AF109/CD108)*100</f>
        <v>30.942857142857143</v>
      </c>
      <c r="AG112" s="47">
        <f>(AG109/CD108)*100</f>
        <v>42.371428571428574</v>
      </c>
      <c r="AH112" s="47">
        <f>(AH109/CD108)*100</f>
        <v>26.65714285714286</v>
      </c>
      <c r="AP112" t="s">
        <v>55</v>
      </c>
      <c r="AQ112">
        <f>AQ108*7</f>
        <v>245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2010-09-13T06:11:00Z</dcterms:modified>
  <cp:category/>
  <cp:version/>
  <cp:contentType/>
  <cp:contentStatus/>
</cp:coreProperties>
</file>