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80" yWindow="17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<sst xmlns="http://schemas.openxmlformats.org/spreadsheetml/2006/main" count="114" uniqueCount="82">
  <si>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</si>
  <si>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</si>
  <si>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</si>
  <si>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</si>
  <si>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</si>
  <si>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</si>
  <si>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</si>
  <si>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</si>
  <si>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</si>
  <si>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</si>
  <si>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</si>
  <si>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</si>
  <si>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</si>
  <si>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</si>
  <si>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</si>
  <si>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</si>
  <si>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</si>
  <si>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</si>
  <si>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</si>
  <si>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</si>
  <si>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</si>
  <si>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</si>
  <si>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</si>
  <si>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</si>
  <si>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</si>
  <si>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</si>
  <si>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</si>
  <si>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</si>
  <si>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</si>
  <si>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</si>
  <si>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</si>
  <si>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</si>
  <si>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</si>
  <si>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</si>
  <si>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</si>
  <si>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</si>
  <si>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</si>
  <si>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</si>
  <si>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</si>
  <si>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</si>
  <si>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</si>
  <si>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</si>
  <si>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</si>
  <si>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</si>
  <si>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</si>
  <si>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</si>
  <si>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</si>
  <si>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</si>
  <si>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</si>
  <si>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</si>
  <si>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</si>
  <si>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</si>
  <si>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</si>
  <si>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</si>
  <si>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</si>
  <si>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</si>
  <si>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</si>
  <si>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</si>
  <si>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</si>
  <si>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Yakusugi - 1350 m</t>
  </si>
  <si>
    <t>Uemura &amp; Momohara</t>
  </si>
  <si>
    <t>Cyclobalanopsis salicina EV</t>
  </si>
  <si>
    <t>Illicium anisatum  EV</t>
  </si>
  <si>
    <t>Lindera erythrocarpa</t>
  </si>
  <si>
    <t>Trochodendron aralioides EV</t>
  </si>
  <si>
    <t>Eurya japonica var. EV</t>
  </si>
  <si>
    <t>Hydrangea petiolata</t>
  </si>
  <si>
    <t>Rubus sieboldii EV</t>
  </si>
  <si>
    <t>Rubus sp.</t>
  </si>
  <si>
    <t>Daphniphyllum macropodum EV</t>
  </si>
  <si>
    <t>Ilex cf. pedunculosa EV</t>
  </si>
  <si>
    <t>Kalopanax pictus</t>
  </si>
  <si>
    <t>Clethra barbinervis</t>
  </si>
  <si>
    <t>Pieris japonica EV</t>
  </si>
  <si>
    <t>Rhododendron metternichi EV</t>
  </si>
  <si>
    <t>Rhododendron tashiroi EV</t>
  </si>
  <si>
    <t>Symplocos myrtacea EV</t>
  </si>
  <si>
    <t>Viburnum sp.</t>
  </si>
  <si>
    <t>30°17.8'N</t>
  </si>
  <si>
    <t>130°32.2'E</t>
  </si>
  <si>
    <t>1350 m</t>
  </si>
  <si>
    <t>18.12.1991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</si>
</sst>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10340" topLeftCell="A109" activePane="topRight" state="split"/>
      <selection pane="topLeft" activeCell="B7" sqref="B7:B23"/>
      <selection pane="topRight" activeCell="D4" sqref="D4"/>
      <selection pane="bottomLeft" activeCell="A37" sqref="A37"/>
      <selection pane="bottomRight" activeCell="AQ111" sqref="AQ111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60</v>
      </c>
      <c r="B3" s="49" t="s">
        <v>59</v>
      </c>
      <c r="C3" s="49"/>
      <c r="D3" s="50" t="s">
        <v>78</v>
      </c>
      <c r="E3" s="51" t="s">
        <v>79</v>
      </c>
      <c r="F3" s="50" t="s">
        <v>80</v>
      </c>
      <c r="G3" s="52" t="s">
        <v>81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61</v>
      </c>
      <c r="C7">
        <v>1</v>
      </c>
      <c r="D7" s="58"/>
      <c r="F7">
        <v>1</v>
      </c>
      <c r="I7">
        <v>1</v>
      </c>
      <c r="J7" s="58"/>
      <c r="O7">
        <v>1</v>
      </c>
      <c r="S7" s="58"/>
      <c r="W7" s="58">
        <v>1</v>
      </c>
      <c r="Y7">
        <v>1</v>
      </c>
      <c r="Z7" s="58"/>
      <c r="AC7">
        <v>0.5</v>
      </c>
      <c r="AD7">
        <v>0.5</v>
      </c>
      <c r="AE7" s="58"/>
      <c r="AG7">
        <v>0.5</v>
      </c>
      <c r="AH7" s="58">
        <v>0.5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0</v>
      </c>
      <c r="AV7">
        <f t="shared" si="1"/>
        <v>0</v>
      </c>
      <c r="AW7">
        <f t="shared" si="1"/>
        <v>1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62</v>
      </c>
      <c r="C8">
        <v>1</v>
      </c>
      <c r="D8" s="55"/>
      <c r="E8">
        <v>1</v>
      </c>
      <c r="J8" s="55"/>
      <c r="O8">
        <v>0.5</v>
      </c>
      <c r="P8">
        <v>0.5</v>
      </c>
      <c r="S8" s="55"/>
      <c r="U8">
        <v>0.5</v>
      </c>
      <c r="W8" s="55">
        <v>0.5</v>
      </c>
      <c r="Z8" s="55">
        <v>1</v>
      </c>
      <c r="AB8">
        <v>0.5</v>
      </c>
      <c r="AC8">
        <v>0.5</v>
      </c>
      <c r="AE8" s="55"/>
      <c r="AG8">
        <v>1</v>
      </c>
      <c r="AH8" s="55"/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0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63</v>
      </c>
      <c r="C9">
        <v>1</v>
      </c>
      <c r="D9" s="55"/>
      <c r="E9">
        <v>1</v>
      </c>
      <c r="J9" s="55"/>
      <c r="N9">
        <v>0.5</v>
      </c>
      <c r="O9">
        <v>0.5</v>
      </c>
      <c r="S9" s="55"/>
      <c r="U9">
        <v>1</v>
      </c>
      <c r="W9" s="55"/>
      <c r="Z9" s="55">
        <v>1</v>
      </c>
      <c r="AB9">
        <v>0.33</v>
      </c>
      <c r="AC9">
        <v>0.33</v>
      </c>
      <c r="AD9">
        <v>0.33</v>
      </c>
      <c r="AE9" s="55"/>
      <c r="AG9">
        <v>1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64</v>
      </c>
      <c r="C10">
        <v>1</v>
      </c>
      <c r="D10" s="55"/>
      <c r="F10">
        <v>1</v>
      </c>
      <c r="G10">
        <v>0.5</v>
      </c>
      <c r="H10">
        <v>1</v>
      </c>
      <c r="J10" s="55"/>
      <c r="O10">
        <v>0.5</v>
      </c>
      <c r="P10">
        <v>0.5</v>
      </c>
      <c r="S10" s="55"/>
      <c r="W10" s="55">
        <v>1</v>
      </c>
      <c r="Y10">
        <v>1</v>
      </c>
      <c r="Z10" s="55"/>
      <c r="AB10">
        <v>1</v>
      </c>
      <c r="AE10" s="55"/>
      <c r="AG10">
        <v>1</v>
      </c>
      <c r="AH10" s="55"/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1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65</v>
      </c>
      <c r="C11">
        <v>1</v>
      </c>
      <c r="D11" s="55"/>
      <c r="F11">
        <v>0.5</v>
      </c>
      <c r="G11">
        <v>0.5</v>
      </c>
      <c r="H11">
        <v>1</v>
      </c>
      <c r="J11" s="55"/>
      <c r="N11">
        <v>1</v>
      </c>
      <c r="S11" s="55"/>
      <c r="U11">
        <v>1</v>
      </c>
      <c r="W11" s="55"/>
      <c r="Y11">
        <v>0.5</v>
      </c>
      <c r="Z11" s="55">
        <v>0.5</v>
      </c>
      <c r="AB11">
        <v>0.5</v>
      </c>
      <c r="AC11">
        <v>0.5</v>
      </c>
      <c r="AE11" s="55"/>
      <c r="AG11">
        <v>1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1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1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66</v>
      </c>
      <c r="C12">
        <v>1</v>
      </c>
      <c r="D12" s="55"/>
      <c r="F12">
        <v>1</v>
      </c>
      <c r="G12">
        <v>1</v>
      </c>
      <c r="I12">
        <v>1</v>
      </c>
      <c r="J12" s="55">
        <v>0.5</v>
      </c>
      <c r="O12">
        <v>0.5</v>
      </c>
      <c r="P12">
        <v>0.5</v>
      </c>
      <c r="S12" s="55"/>
      <c r="V12">
        <v>0.5</v>
      </c>
      <c r="W12" s="55">
        <v>0.5</v>
      </c>
      <c r="Y12">
        <v>1</v>
      </c>
      <c r="Z12" s="55"/>
      <c r="AB12">
        <v>1</v>
      </c>
      <c r="AE12" s="55"/>
      <c r="AG12">
        <v>1</v>
      </c>
      <c r="AH12" s="55"/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0</v>
      </c>
      <c r="AW12">
        <f t="shared" si="16"/>
        <v>1</v>
      </c>
      <c r="AX12">
        <f t="shared" si="17"/>
        <v>1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67</v>
      </c>
      <c r="D13" s="55">
        <v>1</v>
      </c>
      <c r="F13">
        <v>1</v>
      </c>
      <c r="G13">
        <v>1</v>
      </c>
      <c r="I13">
        <v>1</v>
      </c>
      <c r="J13" s="55">
        <v>1</v>
      </c>
      <c r="Q13">
        <v>0.5</v>
      </c>
      <c r="R13">
        <v>0.5</v>
      </c>
      <c r="S13" s="55"/>
      <c r="V13">
        <v>1</v>
      </c>
      <c r="W13" s="55"/>
      <c r="X13">
        <v>1</v>
      </c>
      <c r="Z13" s="55"/>
      <c r="AA13">
        <v>0.5</v>
      </c>
      <c r="AB13">
        <v>0.5</v>
      </c>
      <c r="AE13" s="55"/>
      <c r="AG13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1</v>
      </c>
      <c r="AV13">
        <f t="shared" si="15"/>
        <v>0</v>
      </c>
      <c r="AW13">
        <f t="shared" si="16"/>
        <v>1</v>
      </c>
      <c r="AX13">
        <f t="shared" si="17"/>
        <v>1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1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1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68</v>
      </c>
      <c r="D14" s="55">
        <v>1</v>
      </c>
      <c r="F14">
        <v>1</v>
      </c>
      <c r="G14">
        <v>1</v>
      </c>
      <c r="I14">
        <v>1</v>
      </c>
      <c r="J14" s="55">
        <v>1</v>
      </c>
      <c r="O14">
        <v>0.5</v>
      </c>
      <c r="P14">
        <v>0.5</v>
      </c>
      <c r="S14" s="55"/>
      <c r="W14" s="55">
        <v>1</v>
      </c>
      <c r="X14">
        <v>1</v>
      </c>
      <c r="Z14" s="55"/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1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69</v>
      </c>
      <c r="C15">
        <v>1</v>
      </c>
      <c r="D15" s="55"/>
      <c r="E15">
        <v>1</v>
      </c>
      <c r="J15" s="55"/>
      <c r="P15">
        <v>0.5</v>
      </c>
      <c r="Q15">
        <v>0.5</v>
      </c>
      <c r="S15" s="55"/>
      <c r="V15">
        <v>0.5</v>
      </c>
      <c r="W15" s="55">
        <v>0.5</v>
      </c>
      <c r="Y15">
        <v>1</v>
      </c>
      <c r="Z15" s="55"/>
      <c r="AC15">
        <v>1</v>
      </c>
      <c r="AE15" s="55"/>
      <c r="AG15">
        <v>1</v>
      </c>
      <c r="AH15" s="55"/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70</v>
      </c>
      <c r="C16">
        <v>1</v>
      </c>
      <c r="D16" s="55"/>
      <c r="E16">
        <v>1</v>
      </c>
      <c r="J16" s="55"/>
      <c r="N16">
        <v>0.5</v>
      </c>
      <c r="O16">
        <v>0.5</v>
      </c>
      <c r="S16" s="55"/>
      <c r="V16">
        <v>0.5</v>
      </c>
      <c r="W16" s="55">
        <v>0.5</v>
      </c>
      <c r="Y16">
        <v>1</v>
      </c>
      <c r="Z16" s="55"/>
      <c r="AB16">
        <v>0.5</v>
      </c>
      <c r="AC16">
        <v>0.5</v>
      </c>
      <c r="AE16" s="55"/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1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1</v>
      </c>
      <c r="BK16">
        <f t="shared" si="30"/>
        <v>1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71</v>
      </c>
      <c r="D17" s="55">
        <v>1</v>
      </c>
      <c r="F17">
        <v>1</v>
      </c>
      <c r="G17">
        <v>1</v>
      </c>
      <c r="I17">
        <v>1</v>
      </c>
      <c r="J17" s="55">
        <v>0.5</v>
      </c>
      <c r="O17">
        <v>0.33</v>
      </c>
      <c r="P17">
        <v>0.33</v>
      </c>
      <c r="Q17">
        <v>0.33</v>
      </c>
      <c r="S17" s="55"/>
      <c r="V17">
        <v>0.5</v>
      </c>
      <c r="W17" s="55">
        <v>0.5</v>
      </c>
      <c r="X17">
        <v>1</v>
      </c>
      <c r="Z17" s="55"/>
      <c r="AA17">
        <v>1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72</v>
      </c>
      <c r="C18">
        <v>1</v>
      </c>
      <c r="D18" s="55"/>
      <c r="F18">
        <v>1</v>
      </c>
      <c r="G18">
        <v>1</v>
      </c>
      <c r="I18">
        <v>1</v>
      </c>
      <c r="J18" s="55">
        <v>0.5</v>
      </c>
      <c r="O18">
        <v>1</v>
      </c>
      <c r="S18" s="55"/>
      <c r="V18">
        <v>0.5</v>
      </c>
      <c r="W18" s="55">
        <v>0.5</v>
      </c>
      <c r="Y18">
        <v>1</v>
      </c>
      <c r="Z18" s="55"/>
      <c r="AB18">
        <v>0.5</v>
      </c>
      <c r="AC18">
        <v>0.5</v>
      </c>
      <c r="AE18" s="55"/>
      <c r="AG18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0</v>
      </c>
      <c r="AW18">
        <f t="shared" si="16"/>
        <v>1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1</v>
      </c>
      <c r="BK18">
        <f t="shared" si="30"/>
        <v>1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73</v>
      </c>
      <c r="C19">
        <v>1</v>
      </c>
      <c r="D19" s="55"/>
      <c r="F19">
        <v>0.5</v>
      </c>
      <c r="H19">
        <v>1</v>
      </c>
      <c r="J19" s="55"/>
      <c r="M19">
        <v>0.5</v>
      </c>
      <c r="N19">
        <v>0.5</v>
      </c>
      <c r="S19" s="55"/>
      <c r="V19">
        <v>1</v>
      </c>
      <c r="W19" s="55"/>
      <c r="Z19" s="55">
        <v>1</v>
      </c>
      <c r="AC19">
        <v>0.5</v>
      </c>
      <c r="AD19">
        <v>0.5</v>
      </c>
      <c r="AE19" s="55"/>
      <c r="AF19">
        <v>0.5</v>
      </c>
      <c r="AG19">
        <v>0.5</v>
      </c>
      <c r="AH19" s="55"/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>
        <f t="shared" si="21"/>
        <v>1</v>
      </c>
      <c r="BC19">
        <f t="shared" si="22"/>
        <v>0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1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74</v>
      </c>
      <c r="C20">
        <v>1</v>
      </c>
      <c r="D20" s="55"/>
      <c r="E20">
        <v>1</v>
      </c>
      <c r="J20" s="55"/>
      <c r="O20">
        <v>0.33</v>
      </c>
      <c r="P20">
        <v>0.33</v>
      </c>
      <c r="Q20">
        <v>0.33</v>
      </c>
      <c r="S20" s="55"/>
      <c r="U20">
        <v>1</v>
      </c>
      <c r="W20" s="55"/>
      <c r="Y20">
        <v>1</v>
      </c>
      <c r="Z20" s="55"/>
      <c r="AC20">
        <v>0.33</v>
      </c>
      <c r="AD20">
        <v>0.33</v>
      </c>
      <c r="AE20" s="55">
        <v>0.33</v>
      </c>
      <c r="AG20">
        <v>1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75</v>
      </c>
      <c r="C21">
        <v>1</v>
      </c>
      <c r="D21" s="55"/>
      <c r="E21">
        <v>1</v>
      </c>
      <c r="J21" s="55"/>
      <c r="M21">
        <v>0.33</v>
      </c>
      <c r="N21">
        <v>0.33</v>
      </c>
      <c r="O21">
        <v>0.33</v>
      </c>
      <c r="S21" s="55"/>
      <c r="V21">
        <v>1</v>
      </c>
      <c r="W21" s="55"/>
      <c r="Y21">
        <v>0.5</v>
      </c>
      <c r="Z21" s="55">
        <v>0.5</v>
      </c>
      <c r="AB21">
        <v>0.5</v>
      </c>
      <c r="AC21">
        <v>0.5</v>
      </c>
      <c r="AE21" s="55"/>
      <c r="AG21">
        <v>1</v>
      </c>
      <c r="AH21" s="55"/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1</v>
      </c>
      <c r="BB21">
        <f t="shared" si="21"/>
        <v>1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76</v>
      </c>
      <c r="C22">
        <v>1</v>
      </c>
      <c r="D22" s="55"/>
      <c r="F22">
        <v>1</v>
      </c>
      <c r="G22">
        <v>0.5</v>
      </c>
      <c r="H22">
        <v>1</v>
      </c>
      <c r="J22" s="55"/>
      <c r="N22">
        <v>0.5</v>
      </c>
      <c r="O22">
        <v>0.5</v>
      </c>
      <c r="S22" s="55"/>
      <c r="W22" s="55">
        <v>1</v>
      </c>
      <c r="Y22">
        <v>0.5</v>
      </c>
      <c r="Z22" s="55">
        <v>0.5</v>
      </c>
      <c r="AC22">
        <v>0.5</v>
      </c>
      <c r="AD22">
        <v>0.5</v>
      </c>
      <c r="AE22" s="55"/>
      <c r="AG22">
        <v>1</v>
      </c>
      <c r="AH22" s="55"/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0</v>
      </c>
      <c r="AT22">
        <f t="shared" si="13"/>
        <v>1</v>
      </c>
      <c r="AU22">
        <f t="shared" si="14"/>
        <v>1</v>
      </c>
      <c r="AV22">
        <f t="shared" si="15"/>
        <v>1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1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77</v>
      </c>
      <c r="C23">
        <v>1</v>
      </c>
      <c r="D23" s="55"/>
      <c r="F23">
        <v>1</v>
      </c>
      <c r="H23">
        <v>1</v>
      </c>
      <c r="J23" s="55"/>
      <c r="O23">
        <v>0.5</v>
      </c>
      <c r="P23">
        <v>0.5</v>
      </c>
      <c r="S23" s="55"/>
      <c r="W23" s="55">
        <v>1</v>
      </c>
      <c r="Y23">
        <v>0.5</v>
      </c>
      <c r="Z23" s="55">
        <v>0.5</v>
      </c>
      <c r="AB23">
        <v>1</v>
      </c>
      <c r="AE23" s="55"/>
      <c r="AG23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1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0</v>
      </c>
      <c r="B24" s="55"/>
      <c r="D24" s="55"/>
      <c r="J24" s="55"/>
      <c r="S24" s="55"/>
      <c r="W24" s="55"/>
      <c r="Z24" s="55"/>
      <c r="AE24" s="55"/>
      <c r="AH24" s="55"/>
      <c r="AJ24" s="6"/>
      <c r="AK24" s="6"/>
      <c r="AL24" s="6"/>
      <c r="AM24" s="6"/>
      <c r="AN24" s="6"/>
      <c r="AQ24">
        <f t="shared" si="0"/>
        <v>0</v>
      </c>
      <c r="AR24">
        <f t="shared" si="11"/>
        <v>0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X24">
        <f t="shared" si="42"/>
        <v>0</v>
      </c>
      <c r="BY24">
        <f t="shared" si="5"/>
        <v>0</v>
      </c>
      <c r="BZ24">
        <f t="shared" si="6"/>
        <v>0</v>
      </c>
      <c r="CA24">
        <f t="shared" si="7"/>
        <v>0</v>
      </c>
      <c r="CB24">
        <f t="shared" si="8"/>
        <v>0</v>
      </c>
      <c r="CC24">
        <f t="shared" si="9"/>
        <v>0</v>
      </c>
      <c r="CD24">
        <f t="shared" si="10"/>
        <v>0</v>
      </c>
    </row>
    <row r="25" spans="1:82" ht="12.75">
      <c r="A25" s="7">
        <f t="shared" si="43"/>
        <v>0</v>
      </c>
      <c r="B25" s="55"/>
      <c r="D25" s="55"/>
      <c r="J25" s="55"/>
      <c r="S25" s="55"/>
      <c r="W25" s="55"/>
      <c r="Z25" s="55"/>
      <c r="AE25" s="55"/>
      <c r="AH25" s="55"/>
      <c r="AJ25" s="6"/>
      <c r="AK25" s="6"/>
      <c r="AL25" s="6"/>
      <c r="AM25" s="6"/>
      <c r="AN25" s="6"/>
      <c r="AQ25">
        <f t="shared" si="0"/>
        <v>0</v>
      </c>
      <c r="AR25">
        <f t="shared" si="11"/>
        <v>0</v>
      </c>
      <c r="AS25">
        <f t="shared" si="12"/>
        <v>0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0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0</v>
      </c>
      <c r="BX25">
        <f t="shared" si="42"/>
        <v>0</v>
      </c>
      <c r="BY25">
        <f t="shared" si="5"/>
        <v>0</v>
      </c>
      <c r="BZ25">
        <f t="shared" si="6"/>
        <v>0</v>
      </c>
      <c r="CA25">
        <f t="shared" si="7"/>
        <v>0</v>
      </c>
      <c r="CB25">
        <f t="shared" si="8"/>
        <v>0</v>
      </c>
      <c r="CC25">
        <f t="shared" si="9"/>
        <v>0</v>
      </c>
      <c r="CD25">
        <f t="shared" si="10"/>
        <v>0</v>
      </c>
    </row>
    <row r="26" spans="1:82" ht="12.75">
      <c r="A26" s="7">
        <f t="shared" si="43"/>
        <v>0</v>
      </c>
      <c r="B26" s="55"/>
      <c r="D26" s="55"/>
      <c r="J26" s="55"/>
      <c r="S26" s="55"/>
      <c r="W26" s="55"/>
      <c r="Z26" s="55"/>
      <c r="AE26" s="55"/>
      <c r="AH26" s="55"/>
      <c r="AJ26" s="6"/>
      <c r="AK26" s="6"/>
      <c r="AL26" s="6"/>
      <c r="AM26" s="6"/>
      <c r="AN26" s="6"/>
      <c r="AQ26">
        <f t="shared" si="0"/>
        <v>0</v>
      </c>
      <c r="AR26">
        <f t="shared" si="11"/>
        <v>0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0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0</v>
      </c>
      <c r="BV26">
        <f t="shared" si="41"/>
        <v>0</v>
      </c>
      <c r="BX26">
        <f t="shared" si="42"/>
        <v>0</v>
      </c>
      <c r="BY26">
        <f t="shared" si="5"/>
        <v>0</v>
      </c>
      <c r="BZ26">
        <f t="shared" si="6"/>
        <v>0</v>
      </c>
      <c r="CA26">
        <f t="shared" si="7"/>
        <v>0</v>
      </c>
      <c r="CB26">
        <f t="shared" si="8"/>
        <v>0</v>
      </c>
      <c r="CC26">
        <f t="shared" si="9"/>
        <v>0</v>
      </c>
      <c r="CD26">
        <f t="shared" si="10"/>
        <v>0</v>
      </c>
    </row>
    <row r="27" spans="1:82" ht="12.75">
      <c r="A27" s="7">
        <f t="shared" si="43"/>
        <v>0</v>
      </c>
      <c r="B27" s="55"/>
      <c r="D27" s="55"/>
      <c r="J27" s="55"/>
      <c r="S27" s="55"/>
      <c r="W27" s="55"/>
      <c r="Z27" s="55"/>
      <c r="AE27" s="55"/>
      <c r="AH27" s="55"/>
      <c r="AI27" s="6"/>
      <c r="AJ27" s="6"/>
      <c r="AK27" s="6"/>
      <c r="AL27" s="6"/>
      <c r="AM27" s="6"/>
      <c r="AN27" s="6"/>
      <c r="AQ27">
        <f t="shared" si="0"/>
        <v>0</v>
      </c>
      <c r="AR27">
        <f t="shared" si="11"/>
        <v>0</v>
      </c>
      <c r="AS27">
        <f t="shared" si="12"/>
        <v>0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0</v>
      </c>
      <c r="BN27">
        <f t="shared" si="33"/>
        <v>0</v>
      </c>
      <c r="BO27">
        <f t="shared" si="34"/>
        <v>0</v>
      </c>
      <c r="BP27">
        <f t="shared" si="35"/>
        <v>0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0</v>
      </c>
      <c r="BV27">
        <f t="shared" si="41"/>
        <v>0</v>
      </c>
      <c r="BX27">
        <f t="shared" si="42"/>
        <v>0</v>
      </c>
      <c r="BY27">
        <f t="shared" si="5"/>
        <v>0</v>
      </c>
      <c r="BZ27">
        <f t="shared" si="6"/>
        <v>0</v>
      </c>
      <c r="CA27">
        <f t="shared" si="7"/>
        <v>0</v>
      </c>
      <c r="CB27">
        <f t="shared" si="8"/>
        <v>0</v>
      </c>
      <c r="CC27">
        <f t="shared" si="9"/>
        <v>0</v>
      </c>
      <c r="CD27">
        <f t="shared" si="10"/>
        <v>0</v>
      </c>
    </row>
    <row r="28" spans="1:82" ht="12.75">
      <c r="A28" s="7">
        <f t="shared" si="43"/>
        <v>0</v>
      </c>
      <c r="B28" s="55"/>
      <c r="D28" s="55"/>
      <c r="J28" s="55"/>
      <c r="S28" s="55"/>
      <c r="W28" s="55"/>
      <c r="Z28" s="55"/>
      <c r="AE28" s="55"/>
      <c r="AH28" s="55"/>
      <c r="AI28" s="6"/>
      <c r="AJ28" s="6"/>
      <c r="AK28" s="6"/>
      <c r="AL28" s="6"/>
      <c r="AM28" s="6"/>
      <c r="AN28" s="6"/>
      <c r="AQ28">
        <f t="shared" si="0"/>
        <v>0</v>
      </c>
      <c r="AR28">
        <f t="shared" si="11"/>
        <v>0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0</v>
      </c>
      <c r="BX28">
        <f t="shared" si="42"/>
        <v>0</v>
      </c>
      <c r="BY28">
        <f t="shared" si="5"/>
        <v>0</v>
      </c>
      <c r="BZ28">
        <f t="shared" si="6"/>
        <v>0</v>
      </c>
      <c r="CA28">
        <f t="shared" si="7"/>
        <v>0</v>
      </c>
      <c r="CB28">
        <f t="shared" si="8"/>
        <v>0</v>
      </c>
      <c r="CC28">
        <f t="shared" si="9"/>
        <v>0</v>
      </c>
      <c r="CD28">
        <f t="shared" si="10"/>
        <v>0</v>
      </c>
    </row>
    <row r="29" spans="1:82" ht="12.75">
      <c r="A29" s="7">
        <f t="shared" si="43"/>
        <v>0</v>
      </c>
      <c r="B29" s="55"/>
      <c r="D29" s="55"/>
      <c r="J29" s="55"/>
      <c r="S29" s="55"/>
      <c r="W29" s="55"/>
      <c r="Z29" s="55"/>
      <c r="AE29" s="55"/>
      <c r="AH29" s="55"/>
      <c r="AI29" s="6"/>
      <c r="AJ29" s="6"/>
      <c r="AK29" s="6"/>
      <c r="AL29" s="6"/>
      <c r="AM29" s="6"/>
      <c r="AN29" s="6"/>
      <c r="AQ29">
        <f t="shared" si="0"/>
        <v>0</v>
      </c>
      <c r="AR29">
        <f t="shared" si="11"/>
        <v>0</v>
      </c>
      <c r="AS29">
        <f t="shared" si="12"/>
        <v>0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0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0</v>
      </c>
      <c r="BX29">
        <f t="shared" si="42"/>
        <v>0</v>
      </c>
      <c r="BY29">
        <f t="shared" si="5"/>
        <v>0</v>
      </c>
      <c r="BZ29">
        <f t="shared" si="6"/>
        <v>0</v>
      </c>
      <c r="CA29">
        <f t="shared" si="7"/>
        <v>0</v>
      </c>
      <c r="CB29">
        <f t="shared" si="8"/>
        <v>0</v>
      </c>
      <c r="CC29">
        <f t="shared" si="9"/>
        <v>0</v>
      </c>
      <c r="CD29">
        <f t="shared" si="10"/>
        <v>0</v>
      </c>
    </row>
    <row r="30" spans="1:82" ht="12.75">
      <c r="A30" s="7">
        <f t="shared" si="43"/>
        <v>0</v>
      </c>
      <c r="B30" s="55"/>
      <c r="D30" s="55"/>
      <c r="J30" s="55"/>
      <c r="S30" s="55"/>
      <c r="W30" s="55"/>
      <c r="Z30" s="55"/>
      <c r="AE30" s="55"/>
      <c r="AH30" s="55"/>
      <c r="AI30" s="6"/>
      <c r="AJ30" s="6"/>
      <c r="AK30" s="6"/>
      <c r="AL30" s="6"/>
      <c r="AM30" s="6"/>
      <c r="AN30" s="6"/>
      <c r="AQ30">
        <f t="shared" si="0"/>
        <v>0</v>
      </c>
      <c r="AR30">
        <f t="shared" si="11"/>
        <v>0</v>
      </c>
      <c r="AS30">
        <f t="shared" si="12"/>
        <v>0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0</v>
      </c>
      <c r="BX30">
        <f t="shared" si="42"/>
        <v>0</v>
      </c>
      <c r="BY30">
        <f t="shared" si="5"/>
        <v>0</v>
      </c>
      <c r="BZ30">
        <f t="shared" si="6"/>
        <v>0</v>
      </c>
      <c r="CA30">
        <f t="shared" si="7"/>
        <v>0</v>
      </c>
      <c r="CB30">
        <f t="shared" si="8"/>
        <v>0</v>
      </c>
      <c r="CC30">
        <f t="shared" si="9"/>
        <v>0</v>
      </c>
      <c r="CD30">
        <f t="shared" si="10"/>
        <v>0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17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17</v>
      </c>
      <c r="AR108" s="7">
        <f t="shared" si="91"/>
        <v>17</v>
      </c>
      <c r="AS108" s="7">
        <f t="shared" si="91"/>
        <v>6</v>
      </c>
      <c r="AT108" s="7">
        <f t="shared" si="91"/>
        <v>11</v>
      </c>
      <c r="AU108" s="7">
        <f t="shared" si="91"/>
        <v>8</v>
      </c>
      <c r="AV108" s="7">
        <f t="shared" si="91"/>
        <v>5</v>
      </c>
      <c r="AW108" s="7">
        <f t="shared" si="91"/>
        <v>6</v>
      </c>
      <c r="AX108" s="7">
        <f t="shared" si="91"/>
        <v>5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6</v>
      </c>
      <c r="BC108" s="7">
        <f t="shared" si="91"/>
        <v>13</v>
      </c>
      <c r="BD108" s="7">
        <f t="shared" si="91"/>
        <v>8</v>
      </c>
      <c r="BE108" s="7">
        <f t="shared" si="91"/>
        <v>4</v>
      </c>
      <c r="BF108" s="7">
        <f t="shared" si="91"/>
        <v>1</v>
      </c>
      <c r="BG108" s="7">
        <f t="shared" si="91"/>
        <v>0</v>
      </c>
      <c r="BH108" s="7">
        <f t="shared" si="91"/>
        <v>0</v>
      </c>
      <c r="BI108" s="7">
        <f t="shared" si="91"/>
        <v>4</v>
      </c>
      <c r="BJ108" s="7">
        <f t="shared" si="91"/>
        <v>8</v>
      </c>
      <c r="BK108" s="7">
        <f t="shared" si="91"/>
        <v>11</v>
      </c>
      <c r="BL108" s="7">
        <f t="shared" si="91"/>
        <v>3</v>
      </c>
      <c r="BM108" s="7">
        <f t="shared" si="91"/>
        <v>11</v>
      </c>
      <c r="BN108" s="7">
        <f t="shared" si="91"/>
        <v>7</v>
      </c>
      <c r="BO108" s="7">
        <f t="shared" si="91"/>
        <v>2</v>
      </c>
      <c r="BP108" s="7">
        <f t="shared" si="91"/>
        <v>11</v>
      </c>
      <c r="BQ108" s="7">
        <f t="shared" si="91"/>
        <v>11</v>
      </c>
      <c r="BR108" s="7">
        <f t="shared" si="91"/>
        <v>5</v>
      </c>
      <c r="BS108" s="7">
        <f t="shared" si="91"/>
        <v>1</v>
      </c>
      <c r="BT108" s="7">
        <f t="shared" si="91"/>
        <v>1</v>
      </c>
      <c r="BU108" s="7">
        <f t="shared" si="91"/>
        <v>17</v>
      </c>
      <c r="BV108" s="7">
        <f t="shared" si="91"/>
        <v>5</v>
      </c>
      <c r="BW108" s="8" t="s">
        <v>39</v>
      </c>
      <c r="BX108" s="8">
        <f>SUM(BX7:BX107)</f>
        <v>17</v>
      </c>
      <c r="BY108" s="8">
        <f aca="true" t="shared" si="92" ref="BY108:CD108">SUM(BY7:BY107)</f>
        <v>17</v>
      </c>
      <c r="BZ108" s="8">
        <f t="shared" si="92"/>
        <v>17</v>
      </c>
      <c r="CA108" s="8">
        <f t="shared" si="92"/>
        <v>17</v>
      </c>
      <c r="CB108" s="8">
        <f t="shared" si="92"/>
        <v>17</v>
      </c>
      <c r="CC108" s="8">
        <f t="shared" si="92"/>
        <v>17</v>
      </c>
      <c r="CD108" s="8">
        <f t="shared" si="92"/>
        <v>17</v>
      </c>
    </row>
    <row r="109" spans="1:40" ht="12.75">
      <c r="A109" s="7"/>
      <c r="B109" s="57" t="s">
        <v>40</v>
      </c>
      <c r="C109" s="8"/>
      <c r="D109" s="59">
        <f>SUM(D7:D107)</f>
        <v>3</v>
      </c>
      <c r="E109" s="1">
        <f aca="true" t="shared" si="93" ref="E109:AH109">SUM(E7:E107)</f>
        <v>6</v>
      </c>
      <c r="F109" s="1">
        <f>SUM(F7:F107)</f>
        <v>10</v>
      </c>
      <c r="G109" s="1">
        <f t="shared" si="93"/>
        <v>6.5</v>
      </c>
      <c r="H109" s="1">
        <f t="shared" si="93"/>
        <v>5</v>
      </c>
      <c r="I109" s="1">
        <f t="shared" si="93"/>
        <v>6</v>
      </c>
      <c r="J109" s="59">
        <f t="shared" si="93"/>
        <v>3.5</v>
      </c>
      <c r="K109" s="1">
        <f t="shared" si="93"/>
        <v>0</v>
      </c>
      <c r="L109" s="1">
        <f t="shared" si="93"/>
        <v>0</v>
      </c>
      <c r="M109" s="1">
        <f t="shared" si="93"/>
        <v>0.8300000000000001</v>
      </c>
      <c r="N109" s="1">
        <f t="shared" si="93"/>
        <v>3.33</v>
      </c>
      <c r="O109" s="1">
        <f t="shared" si="93"/>
        <v>6.99</v>
      </c>
      <c r="P109" s="1">
        <f t="shared" si="93"/>
        <v>3.66</v>
      </c>
      <c r="Q109" s="1">
        <f t="shared" si="93"/>
        <v>1.6600000000000001</v>
      </c>
      <c r="R109" s="1">
        <f t="shared" si="93"/>
        <v>0.5</v>
      </c>
      <c r="S109" s="59">
        <f t="shared" si="93"/>
        <v>0</v>
      </c>
      <c r="T109" s="1">
        <f t="shared" si="93"/>
        <v>0</v>
      </c>
      <c r="U109" s="1">
        <f t="shared" si="93"/>
        <v>3.5</v>
      </c>
      <c r="V109" s="1">
        <f t="shared" si="93"/>
        <v>5.5</v>
      </c>
      <c r="W109" s="59">
        <f t="shared" si="93"/>
        <v>8</v>
      </c>
      <c r="X109" s="1">
        <f t="shared" si="93"/>
        <v>3</v>
      </c>
      <c r="Y109" s="1">
        <f t="shared" si="93"/>
        <v>9</v>
      </c>
      <c r="Z109" s="59">
        <f t="shared" si="93"/>
        <v>5</v>
      </c>
      <c r="AA109" s="1">
        <f t="shared" si="93"/>
        <v>1.5</v>
      </c>
      <c r="AB109" s="1">
        <f t="shared" si="93"/>
        <v>7.33</v>
      </c>
      <c r="AC109" s="1">
        <f t="shared" si="93"/>
        <v>5.66</v>
      </c>
      <c r="AD109" s="1">
        <f t="shared" si="93"/>
        <v>2.16</v>
      </c>
      <c r="AE109" s="59">
        <f t="shared" si="93"/>
        <v>0.33</v>
      </c>
      <c r="AF109" s="1">
        <f t="shared" si="93"/>
        <v>0.5</v>
      </c>
      <c r="AG109" s="1">
        <f t="shared" si="93"/>
        <v>14</v>
      </c>
      <c r="AH109" s="59">
        <f t="shared" si="93"/>
        <v>2.5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17</v>
      </c>
      <c r="E110" s="1">
        <f>BY108</f>
        <v>17</v>
      </c>
      <c r="F110" s="1">
        <f>BY108</f>
        <v>17</v>
      </c>
      <c r="G110" s="1">
        <f>BY108</f>
        <v>17</v>
      </c>
      <c r="H110" s="1">
        <f>BY108</f>
        <v>17</v>
      </c>
      <c r="I110" s="1">
        <f>BY108</f>
        <v>17</v>
      </c>
      <c r="J110" s="59">
        <f>BY108</f>
        <v>17</v>
      </c>
      <c r="K110" s="2">
        <f>BZ108</f>
        <v>17</v>
      </c>
      <c r="L110" s="2">
        <f>BZ108</f>
        <v>17</v>
      </c>
      <c r="M110" s="2">
        <f>BZ108</f>
        <v>17</v>
      </c>
      <c r="N110" s="2">
        <f>BZ108</f>
        <v>17</v>
      </c>
      <c r="O110" s="2">
        <f>BZ108</f>
        <v>17</v>
      </c>
      <c r="P110" s="2">
        <f>BZ108</f>
        <v>17</v>
      </c>
      <c r="Q110" s="2">
        <f>BZ108</f>
        <v>17</v>
      </c>
      <c r="R110" s="2">
        <f>BZ108</f>
        <v>17</v>
      </c>
      <c r="S110" s="60">
        <f>BZ108</f>
        <v>17</v>
      </c>
      <c r="T110" s="3">
        <f>CA108</f>
        <v>17</v>
      </c>
      <c r="U110" s="3">
        <f>CA108</f>
        <v>17</v>
      </c>
      <c r="V110" s="3">
        <f>CA108</f>
        <v>17</v>
      </c>
      <c r="W110" s="61">
        <f>CA108</f>
        <v>17</v>
      </c>
      <c r="X110" s="8">
        <f>CB108</f>
        <v>17</v>
      </c>
      <c r="Y110" s="8">
        <f>CB108</f>
        <v>17</v>
      </c>
      <c r="Z110" s="57">
        <f>CB108</f>
        <v>17</v>
      </c>
      <c r="AA110" s="5">
        <f>CC108</f>
        <v>17</v>
      </c>
      <c r="AB110" s="5">
        <f>CC108</f>
        <v>17</v>
      </c>
      <c r="AC110" s="5">
        <f>CC108</f>
        <v>17</v>
      </c>
      <c r="AD110" s="5">
        <f>CC108</f>
        <v>17</v>
      </c>
      <c r="AE110" s="63">
        <f>CC108</f>
        <v>17</v>
      </c>
      <c r="AF110" s="6">
        <f>CD108</f>
        <v>17</v>
      </c>
      <c r="AG110" s="6">
        <f>CD108</f>
        <v>17</v>
      </c>
      <c r="AH110" s="64">
        <f>CD108</f>
        <v>17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119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17.647058823529413</v>
      </c>
      <c r="E112" s="47">
        <f>(E109/BY108)*100</f>
        <v>35.294117647058826</v>
      </c>
      <c r="F112" s="47">
        <f>(F109/BY108)*100</f>
        <v>58.82352941176471</v>
      </c>
      <c r="G112" s="47">
        <f>(G109/BY108)*100</f>
        <v>38.23529411764706</v>
      </c>
      <c r="H112" s="47">
        <f>(H109/BY108)*100</f>
        <v>29.411764705882355</v>
      </c>
      <c r="I112" s="47">
        <f>(I109/BY108)*100</f>
        <v>35.294117647058826</v>
      </c>
      <c r="J112" s="47">
        <f>(J109/BY108)*100</f>
        <v>20.588235294117645</v>
      </c>
      <c r="K112" s="47">
        <f>(K109/BZ108)*100</f>
        <v>0</v>
      </c>
      <c r="L112" s="47">
        <f>(L109/BZ108)*100</f>
        <v>0</v>
      </c>
      <c r="M112" s="47">
        <f>(M109/BZ108)*100</f>
        <v>4.882352941176471</v>
      </c>
      <c r="N112" s="47">
        <f>(N109/BZ108)*100</f>
        <v>19.58823529411765</v>
      </c>
      <c r="O112" s="47">
        <f>(O109/BZ108)*100</f>
        <v>41.11764705882353</v>
      </c>
      <c r="P112" s="47">
        <f>(P109/BZ108)*100</f>
        <v>21.529411764705884</v>
      </c>
      <c r="Q112" s="47">
        <f>(Q109/BZ108)*100</f>
        <v>9.764705882352942</v>
      </c>
      <c r="R112" s="47">
        <f>(R109/BZ108)*100</f>
        <v>2.941176470588235</v>
      </c>
      <c r="S112" s="47">
        <f>(S109/BZ108)*100</f>
        <v>0</v>
      </c>
      <c r="T112" s="47">
        <f>(T109/CA108)*100</f>
        <v>0</v>
      </c>
      <c r="U112" s="47">
        <f>(U109/CA108)*100</f>
        <v>20.588235294117645</v>
      </c>
      <c r="V112" s="47">
        <f>(V109/CA108)*100</f>
        <v>32.35294117647059</v>
      </c>
      <c r="W112" s="47">
        <f>(W109/CA108)*100</f>
        <v>47.05882352941176</v>
      </c>
      <c r="X112" s="47">
        <f>(X109/CB108)*100</f>
        <v>17.647058823529413</v>
      </c>
      <c r="Y112" s="47">
        <f>(Y109/CB108)*100</f>
        <v>52.94117647058824</v>
      </c>
      <c r="Z112" s="47">
        <f>(Z109/CB108)*100</f>
        <v>29.411764705882355</v>
      </c>
      <c r="AA112" s="47">
        <f>(AA109/CC108)*100</f>
        <v>8.823529411764707</v>
      </c>
      <c r="AB112" s="47">
        <f>(AB109/CC108)*100</f>
        <v>43.11764705882353</v>
      </c>
      <c r="AC112" s="47">
        <f>(AC109/CC108)*100</f>
        <v>33.294117647058826</v>
      </c>
      <c r="AD112" s="47">
        <f>(AD109/CC108)*100</f>
        <v>12.705882352941178</v>
      </c>
      <c r="AE112" s="47">
        <f>(AE109/CC108)*100</f>
        <v>1.9411764705882355</v>
      </c>
      <c r="AF112" s="47">
        <f>(AF109/CD108)*100</f>
        <v>2.941176470588235</v>
      </c>
      <c r="AG112" s="47">
        <f>(AG109/CD108)*100</f>
        <v>82.35294117647058</v>
      </c>
      <c r="AH112" s="47">
        <f>(AH109/CD108)*100</f>
        <v>14.705882352941178</v>
      </c>
      <c r="AP112" t="s">
        <v>55</v>
      </c>
      <c r="AQ112">
        <f>AQ108*7</f>
        <v>119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