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00" yWindow="52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<sst xmlns="http://schemas.openxmlformats.org/spreadsheetml/2006/main" count="133" uniqueCount="101">
  <si>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</si>
  <si>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</si>
  <si>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</si>
  <si>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</si>
  <si>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</si>
  <si>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</si>
  <si>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</si>
  <si>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</si>
  <si>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</si>
  <si>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</si>
  <si>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</si>
  <si>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</si>
  <si>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</si>
  <si>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</si>
  <si>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</si>
  <si>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</si>
  <si>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</si>
  <si>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</si>
  <si>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</si>
  <si>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</si>
  <si>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</si>
  <si>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</si>
  <si>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</si>
  <si>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</si>
  <si>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</si>
  <si>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</si>
  <si>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</si>
  <si>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</si>
  <si>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</si>
  <si>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</si>
  <si>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</si>
  <si>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</si>
  <si>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</si>
  <si>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</si>
  <si>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</si>
  <si>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</si>
  <si>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</si>
  <si>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</si>
  <si>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</si>
  <si>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</si>
  <si>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</si>
  <si>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</si>
  <si>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</si>
  <si>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</si>
  <si>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</si>
  <si>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</si>
  <si>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</si>
  <si>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</si>
  <si>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</si>
  <si>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</si>
  <si>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</si>
  <si>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</si>
  <si>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</si>
  <si>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</si>
  <si>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</si>
  <si>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</si>
  <si>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</si>
  <si>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</si>
  <si>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</si>
  <si>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Scoresheet reproduced from Wolfe's Data Files, 103 site Database. March 2009</t>
  </si>
  <si>
    <t>Cyclobalanopsis glauca</t>
  </si>
  <si>
    <t>Elaeagnus pungens</t>
  </si>
  <si>
    <t>Litsea lancifolia</t>
  </si>
  <si>
    <t>Neolitsea sericea</t>
  </si>
  <si>
    <t>Cinnamomum japonicum</t>
  </si>
  <si>
    <t>Eurya japonica</t>
  </si>
  <si>
    <t>Ilex integra</t>
  </si>
  <si>
    <t>Dendropanax trifidus</t>
  </si>
  <si>
    <t>Maesa japonica</t>
  </si>
  <si>
    <t>Cinnamomum camphora</t>
  </si>
  <si>
    <t>Stauntonia hexaphylla</t>
  </si>
  <si>
    <t>Terstroemia gymnanthera</t>
  </si>
  <si>
    <t>Ligustrum japonicum</t>
  </si>
  <si>
    <t>Aucuba japonica</t>
  </si>
  <si>
    <t>Ilex latifolia</t>
  </si>
  <si>
    <t>Myrica rubra</t>
  </si>
  <si>
    <t>Rubus buergeri</t>
  </si>
  <si>
    <t>Hedera rhombea</t>
  </si>
  <si>
    <t>Euscaphis japonica</t>
  </si>
  <si>
    <t>Castanopsis cuspidata</t>
  </si>
  <si>
    <t>Quercus variabilis</t>
  </si>
  <si>
    <t>Celtis sinensis</t>
  </si>
  <si>
    <t>Aphananthe aspera</t>
  </si>
  <si>
    <t>Zeldova serrata</t>
  </si>
  <si>
    <t>Kalopanax pictus</t>
  </si>
  <si>
    <t>Wisteria floribunda</t>
  </si>
  <si>
    <t>Pueraria lobata</t>
  </si>
  <si>
    <t>Ficus erecta</t>
  </si>
  <si>
    <t>Carpinus tschonoskii</t>
  </si>
  <si>
    <t>Rhus succedanea</t>
  </si>
  <si>
    <t>Prunus buergeriana</t>
  </si>
  <si>
    <t>Partheno tricuspis</t>
  </si>
  <si>
    <t>Akebia trifoliata</t>
  </si>
  <si>
    <t>Trachelospermum asiaticum</t>
  </si>
  <si>
    <t xml:space="preserve">Callicarpa japonica </t>
  </si>
  <si>
    <t>Uemura</t>
  </si>
  <si>
    <t>Zozu-san,  Shikoku</t>
  </si>
  <si>
    <t>34°11'N</t>
  </si>
  <si>
    <t>133°48.7'E</t>
  </si>
  <si>
    <t>250 m</t>
  </si>
  <si>
    <t>03.01.1991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</si>
</sst>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B3" sqref="B3"/>
      <selection pane="topRight" activeCell="F4" sqref="F4"/>
      <selection pane="bottomLeft" activeCell="W11" sqref="W11"/>
      <selection pane="bottomRight" activeCell="A3" sqref="A3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59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95</v>
      </c>
      <c r="B3" s="49" t="s">
        <v>96</v>
      </c>
      <c r="C3" s="49"/>
      <c r="D3" s="50" t="s">
        <v>97</v>
      </c>
      <c r="E3" s="51" t="s">
        <v>98</v>
      </c>
      <c r="F3" s="50" t="s">
        <v>99</v>
      </c>
      <c r="G3" s="52" t="s">
        <v>100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F7">
        <v>1</v>
      </c>
      <c r="H7">
        <v>1</v>
      </c>
      <c r="J7" s="58"/>
      <c r="O7">
        <v>0.33</v>
      </c>
      <c r="P7">
        <v>0.33</v>
      </c>
      <c r="Q7">
        <v>0.33</v>
      </c>
      <c r="S7" s="58"/>
      <c r="W7" s="58">
        <v>1</v>
      </c>
      <c r="Y7">
        <v>0.5</v>
      </c>
      <c r="Z7" s="58">
        <v>0.5</v>
      </c>
      <c r="AC7">
        <v>0.5</v>
      </c>
      <c r="AD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N8">
        <v>0.33</v>
      </c>
      <c r="O8">
        <v>0.33</v>
      </c>
      <c r="P8">
        <v>0.33</v>
      </c>
      <c r="S8" s="55"/>
      <c r="T8">
        <v>1</v>
      </c>
      <c r="U8">
        <v>0.5</v>
      </c>
      <c r="V8">
        <v>0.5</v>
      </c>
      <c r="W8" s="55"/>
      <c r="Y8">
        <v>1</v>
      </c>
      <c r="Z8" s="55"/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O9">
        <v>0.5</v>
      </c>
      <c r="P9">
        <v>0.5</v>
      </c>
      <c r="S9" s="55"/>
      <c r="U9">
        <v>1</v>
      </c>
      <c r="W9" s="55"/>
      <c r="Z9" s="55">
        <v>1</v>
      </c>
      <c r="AB9">
        <v>0.33</v>
      </c>
      <c r="AC9">
        <v>0.33</v>
      </c>
      <c r="AD9">
        <v>0.33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O10">
        <v>0.33</v>
      </c>
      <c r="P10">
        <v>0.33</v>
      </c>
      <c r="Q10">
        <v>0.33</v>
      </c>
      <c r="S10" s="55"/>
      <c r="W10" s="55">
        <v>1</v>
      </c>
      <c r="Z10" s="55">
        <v>1</v>
      </c>
      <c r="AD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E11">
        <v>1</v>
      </c>
      <c r="J11" s="55"/>
      <c r="O11">
        <v>0.5</v>
      </c>
      <c r="P11">
        <v>0.5</v>
      </c>
      <c r="S11" s="55"/>
      <c r="U11">
        <v>0.5</v>
      </c>
      <c r="V11">
        <v>0.5</v>
      </c>
      <c r="W11" s="55"/>
      <c r="Z11" s="55">
        <v>1</v>
      </c>
      <c r="AB11">
        <v>0.33</v>
      </c>
      <c r="AC11">
        <v>0.33</v>
      </c>
      <c r="AD11">
        <v>0.33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F12">
        <v>0.5</v>
      </c>
      <c r="G12">
        <v>0.5</v>
      </c>
      <c r="H12">
        <v>1</v>
      </c>
      <c r="J12" s="55"/>
      <c r="M12">
        <v>0.33</v>
      </c>
      <c r="N12">
        <v>0.33</v>
      </c>
      <c r="O12">
        <v>0.33</v>
      </c>
      <c r="S12" s="55"/>
      <c r="T12">
        <v>1</v>
      </c>
      <c r="U12">
        <v>1</v>
      </c>
      <c r="W12" s="55"/>
      <c r="Y12">
        <v>0.5</v>
      </c>
      <c r="Z12" s="55">
        <v>0.5</v>
      </c>
      <c r="AB12">
        <v>0.5</v>
      </c>
      <c r="AC12">
        <v>0.5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1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O13">
        <v>0.5</v>
      </c>
      <c r="P13">
        <v>0.5</v>
      </c>
      <c r="S13" s="55"/>
      <c r="U13">
        <v>1</v>
      </c>
      <c r="W13" s="55"/>
      <c r="Y13">
        <v>1</v>
      </c>
      <c r="Z13" s="55"/>
      <c r="AB13">
        <v>0.5</v>
      </c>
      <c r="AC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D14" s="55">
        <v>1</v>
      </c>
      <c r="G14">
        <v>0.5</v>
      </c>
      <c r="H14">
        <v>1</v>
      </c>
      <c r="J14" s="55"/>
      <c r="O14">
        <v>0.5</v>
      </c>
      <c r="P14">
        <v>0.5</v>
      </c>
      <c r="S14" s="55"/>
      <c r="V14">
        <v>0.5</v>
      </c>
      <c r="W14" s="55">
        <v>0.5</v>
      </c>
      <c r="Y14">
        <v>1</v>
      </c>
      <c r="Z14" s="55"/>
      <c r="AA14" s="66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F15">
        <v>0.5</v>
      </c>
      <c r="I15">
        <v>1</v>
      </c>
      <c r="J15" s="55"/>
      <c r="O15">
        <v>0.5</v>
      </c>
      <c r="P15">
        <v>0.5</v>
      </c>
      <c r="S15" s="55"/>
      <c r="W15" s="55">
        <v>1</v>
      </c>
      <c r="Z15" s="55">
        <v>1</v>
      </c>
      <c r="AC15">
        <v>0.5</v>
      </c>
      <c r="AD15">
        <v>0.5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W16" s="55">
        <v>1</v>
      </c>
      <c r="Z16" s="55">
        <v>1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E17">
        <v>1</v>
      </c>
      <c r="J17" s="55"/>
      <c r="O17">
        <v>0.5</v>
      </c>
      <c r="P17">
        <v>0.5</v>
      </c>
      <c r="S17" s="55"/>
      <c r="U17">
        <v>1</v>
      </c>
      <c r="W17" s="55"/>
      <c r="X17">
        <v>0.5</v>
      </c>
      <c r="Y17">
        <v>0.5</v>
      </c>
      <c r="Z17" s="55"/>
      <c r="AC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N18">
        <v>0.5</v>
      </c>
      <c r="O18">
        <v>0.5</v>
      </c>
      <c r="S18" s="55"/>
      <c r="T18">
        <v>1</v>
      </c>
      <c r="U18">
        <v>1</v>
      </c>
      <c r="W18" s="55"/>
      <c r="Z18" s="55">
        <v>1</v>
      </c>
      <c r="AB18">
        <v>0.5</v>
      </c>
      <c r="AC18">
        <v>0.5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N19">
        <v>0.5</v>
      </c>
      <c r="O19">
        <v>0.5</v>
      </c>
      <c r="S19" s="55"/>
      <c r="U19">
        <v>0.5</v>
      </c>
      <c r="V19">
        <v>0.5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F20">
        <v>0.5</v>
      </c>
      <c r="I20">
        <v>1</v>
      </c>
      <c r="J20" s="55"/>
      <c r="O20">
        <v>0.33</v>
      </c>
      <c r="P20">
        <v>0.33</v>
      </c>
      <c r="Q20">
        <v>0.33</v>
      </c>
      <c r="S20" s="55"/>
      <c r="V20">
        <v>0.5</v>
      </c>
      <c r="W20" s="55">
        <v>0.5</v>
      </c>
      <c r="Y20">
        <v>0.5</v>
      </c>
      <c r="Z20" s="55">
        <v>0.5</v>
      </c>
      <c r="AC20">
        <v>1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1</v>
      </c>
      <c r="J21" s="55"/>
      <c r="P21">
        <v>0.33</v>
      </c>
      <c r="Q21">
        <v>0.33</v>
      </c>
      <c r="R21">
        <v>0.33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H21" s="55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E22">
        <v>0.5</v>
      </c>
      <c r="H22">
        <v>0.5</v>
      </c>
      <c r="J22" s="55"/>
      <c r="O22">
        <v>0.5</v>
      </c>
      <c r="P22">
        <v>0.5</v>
      </c>
      <c r="S22" s="55"/>
      <c r="T22">
        <v>1</v>
      </c>
      <c r="U22">
        <v>0.5</v>
      </c>
      <c r="V22">
        <v>0.5</v>
      </c>
      <c r="W22" s="55"/>
      <c r="Z22" s="55">
        <v>1</v>
      </c>
      <c r="AC22">
        <v>0.5</v>
      </c>
      <c r="AD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0.5</v>
      </c>
      <c r="D23" s="55">
        <v>0.5</v>
      </c>
      <c r="F23">
        <v>1</v>
      </c>
      <c r="G23">
        <v>1</v>
      </c>
      <c r="I23">
        <v>1</v>
      </c>
      <c r="J23" s="55">
        <v>1</v>
      </c>
      <c r="P23">
        <v>0.33</v>
      </c>
      <c r="Q23">
        <v>0.33</v>
      </c>
      <c r="R23">
        <v>0.33</v>
      </c>
      <c r="S23" s="55"/>
      <c r="T23" s="66"/>
      <c r="U23" s="66">
        <v>1</v>
      </c>
      <c r="V23" s="66"/>
      <c r="W23" s="55"/>
      <c r="X23">
        <v>1</v>
      </c>
      <c r="Z23" s="55"/>
      <c r="AA23">
        <v>0.5</v>
      </c>
      <c r="AB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0.5</v>
      </c>
      <c r="D24" s="55">
        <v>0.5</v>
      </c>
      <c r="E24">
        <v>1</v>
      </c>
      <c r="J24" s="55"/>
      <c r="O24">
        <v>1</v>
      </c>
      <c r="S24" s="55"/>
      <c r="T24">
        <v>1</v>
      </c>
      <c r="U24">
        <v>1</v>
      </c>
      <c r="W24" s="55"/>
      <c r="X24">
        <v>1</v>
      </c>
      <c r="Z24" s="55"/>
      <c r="AA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1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F25">
        <v>1</v>
      </c>
      <c r="G25">
        <v>1</v>
      </c>
      <c r="I25">
        <v>1</v>
      </c>
      <c r="J25" s="55"/>
      <c r="O25">
        <v>0.5</v>
      </c>
      <c r="P25">
        <v>0.5</v>
      </c>
      <c r="S25" s="55"/>
      <c r="V25">
        <v>1</v>
      </c>
      <c r="W25" s="55"/>
      <c r="X25">
        <v>0.5</v>
      </c>
      <c r="Y25">
        <v>0.5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0.5</v>
      </c>
      <c r="H26">
        <v>0.5</v>
      </c>
      <c r="J26" s="55"/>
      <c r="O26">
        <v>1</v>
      </c>
      <c r="S26" s="55"/>
      <c r="U26">
        <v>0.5</v>
      </c>
      <c r="W26" s="55">
        <v>0.5</v>
      </c>
      <c r="Y26">
        <v>0.5</v>
      </c>
      <c r="Z26" s="55">
        <v>0.5</v>
      </c>
      <c r="AB26">
        <v>0.5</v>
      </c>
      <c r="AC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F27">
        <v>1</v>
      </c>
      <c r="I27">
        <v>1</v>
      </c>
      <c r="J27" s="55"/>
      <c r="P27">
        <v>0.5</v>
      </c>
      <c r="Q27">
        <v>0.5</v>
      </c>
      <c r="S27" s="55"/>
      <c r="V27">
        <v>1</v>
      </c>
      <c r="W27" s="55"/>
      <c r="Y27">
        <v>1</v>
      </c>
      <c r="Z27" s="55"/>
      <c r="AC27">
        <v>0.5</v>
      </c>
      <c r="AD27">
        <v>0.5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F28">
        <v>0.5</v>
      </c>
      <c r="G28">
        <v>0.5</v>
      </c>
      <c r="I28">
        <v>1</v>
      </c>
      <c r="J28" s="55"/>
      <c r="O28">
        <v>0.5</v>
      </c>
      <c r="P28">
        <v>0.5</v>
      </c>
      <c r="S28" s="55"/>
      <c r="V28">
        <v>0.5</v>
      </c>
      <c r="W28" s="55">
        <v>0.5</v>
      </c>
      <c r="Y28">
        <v>1</v>
      </c>
      <c r="Z28" s="55"/>
      <c r="AB28">
        <v>0.5</v>
      </c>
      <c r="AC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F29">
        <v>1</v>
      </c>
      <c r="G29">
        <v>1</v>
      </c>
      <c r="I29">
        <v>1</v>
      </c>
      <c r="J29" s="55">
        <v>0.5</v>
      </c>
      <c r="P29">
        <v>0.5</v>
      </c>
      <c r="Q29">
        <v>0.5</v>
      </c>
      <c r="S29" s="55"/>
      <c r="W29" s="55">
        <v>1</v>
      </c>
      <c r="Y29">
        <v>1</v>
      </c>
      <c r="Z29" s="55"/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F30">
        <v>1</v>
      </c>
      <c r="G30">
        <v>1</v>
      </c>
      <c r="I30">
        <v>1</v>
      </c>
      <c r="J30" s="55"/>
      <c r="O30">
        <v>0.5</v>
      </c>
      <c r="P30">
        <v>0.5</v>
      </c>
      <c r="S30" s="55"/>
      <c r="V30">
        <v>0.5</v>
      </c>
      <c r="W30" s="55">
        <v>0.5</v>
      </c>
      <c r="X30">
        <v>0.5</v>
      </c>
      <c r="Y30">
        <v>0.5</v>
      </c>
      <c r="Z30" s="55"/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D31" s="55">
        <v>1</v>
      </c>
      <c r="F31">
        <v>1</v>
      </c>
      <c r="G31">
        <v>1</v>
      </c>
      <c r="H31">
        <v>1</v>
      </c>
      <c r="J31" s="55">
        <v>0.5</v>
      </c>
      <c r="O31">
        <v>0.33</v>
      </c>
      <c r="P31">
        <v>0.33</v>
      </c>
      <c r="Q31">
        <v>0.33</v>
      </c>
      <c r="S31" s="55"/>
      <c r="V31">
        <v>0.5</v>
      </c>
      <c r="W31" s="55">
        <v>0.5</v>
      </c>
      <c r="X31">
        <v>1</v>
      </c>
      <c r="Z31" s="55"/>
      <c r="AA31" s="66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1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E32">
        <v>1</v>
      </c>
      <c r="J32" s="55"/>
      <c r="O32">
        <v>0.5</v>
      </c>
      <c r="P32">
        <v>0.5</v>
      </c>
      <c r="S32" s="55"/>
      <c r="W32" s="55">
        <v>1</v>
      </c>
      <c r="X32">
        <v>0.5</v>
      </c>
      <c r="Y32">
        <v>0.5</v>
      </c>
      <c r="Z32" s="55"/>
      <c r="AB32">
        <v>0.5</v>
      </c>
      <c r="AC32">
        <v>0.5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0.5</v>
      </c>
      <c r="D33" s="55">
        <v>0.5</v>
      </c>
      <c r="E33">
        <v>1</v>
      </c>
      <c r="J33" s="55"/>
      <c r="Q33">
        <v>0.5</v>
      </c>
      <c r="R33">
        <v>0.5</v>
      </c>
      <c r="S33" s="55"/>
      <c r="U33">
        <v>0.5</v>
      </c>
      <c r="W33" s="55">
        <v>0.5</v>
      </c>
      <c r="X33">
        <v>0.5</v>
      </c>
      <c r="Y33">
        <v>0.5</v>
      </c>
      <c r="Z33" s="55"/>
      <c r="AB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1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1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E34">
        <v>1</v>
      </c>
      <c r="J34" s="55"/>
      <c r="P34">
        <v>0.33</v>
      </c>
      <c r="Q34">
        <v>0.33</v>
      </c>
      <c r="R34">
        <v>0.33</v>
      </c>
      <c r="S34" s="55"/>
      <c r="W34" s="55">
        <v>1</v>
      </c>
      <c r="X34">
        <v>0.5</v>
      </c>
      <c r="Y34">
        <v>0.5</v>
      </c>
      <c r="Z34" s="55"/>
      <c r="AB34">
        <v>1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F35">
        <v>1</v>
      </c>
      <c r="G35">
        <v>1</v>
      </c>
      <c r="I35">
        <v>1</v>
      </c>
      <c r="J35" s="55">
        <v>1</v>
      </c>
      <c r="O35">
        <v>0.5</v>
      </c>
      <c r="P35">
        <v>0.5</v>
      </c>
      <c r="S35" s="55"/>
      <c r="V35">
        <v>0.5</v>
      </c>
      <c r="W35" s="55">
        <v>0.5</v>
      </c>
      <c r="Y35">
        <v>1</v>
      </c>
      <c r="Z35" s="55"/>
      <c r="AB35">
        <v>0.5</v>
      </c>
      <c r="AC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0</v>
      </c>
      <c r="AW35">
        <f t="shared" si="16"/>
        <v>1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89</v>
      </c>
      <c r="C36">
        <v>1</v>
      </c>
      <c r="D36" s="55"/>
      <c r="E36">
        <v>1</v>
      </c>
      <c r="J36" s="55"/>
      <c r="O36">
        <v>0.5</v>
      </c>
      <c r="P36">
        <v>0.5</v>
      </c>
      <c r="S36" s="55"/>
      <c r="W36" s="55">
        <v>1</v>
      </c>
      <c r="Y36">
        <v>1</v>
      </c>
      <c r="Z36" s="55"/>
      <c r="AC36">
        <v>0.5</v>
      </c>
      <c r="AD36">
        <v>0.5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90</v>
      </c>
      <c r="C37">
        <v>1</v>
      </c>
      <c r="D37" s="55"/>
      <c r="F37">
        <v>1</v>
      </c>
      <c r="G37">
        <v>1</v>
      </c>
      <c r="H37">
        <v>1</v>
      </c>
      <c r="J37" s="55"/>
      <c r="O37">
        <v>0.5</v>
      </c>
      <c r="P37">
        <v>0.5</v>
      </c>
      <c r="S37" s="55"/>
      <c r="V37">
        <v>0.5</v>
      </c>
      <c r="W37" s="55">
        <v>0.5</v>
      </c>
      <c r="Y37">
        <v>0.5</v>
      </c>
      <c r="Z37" s="55">
        <v>0.5</v>
      </c>
      <c r="AB37">
        <v>0.5</v>
      </c>
      <c r="AC37">
        <v>0.5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1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91</v>
      </c>
      <c r="D38" s="55">
        <v>1</v>
      </c>
      <c r="F38">
        <v>0.5</v>
      </c>
      <c r="G38">
        <v>0.5</v>
      </c>
      <c r="H38">
        <v>0.5</v>
      </c>
      <c r="I38">
        <v>0.5</v>
      </c>
      <c r="J38" s="55"/>
      <c r="P38">
        <v>0.5</v>
      </c>
      <c r="Q38">
        <v>0.5</v>
      </c>
      <c r="S38" s="55"/>
      <c r="V38">
        <v>1</v>
      </c>
      <c r="W38" s="55"/>
      <c r="X38">
        <v>1</v>
      </c>
      <c r="Z38" s="55"/>
      <c r="AA38">
        <v>0.5</v>
      </c>
      <c r="AB38">
        <v>0.5</v>
      </c>
      <c r="AE38" s="55"/>
      <c r="AG38">
        <v>0.5</v>
      </c>
      <c r="AH38" s="55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1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0</v>
      </c>
      <c r="BL38">
        <f t="shared" si="31"/>
        <v>1</v>
      </c>
      <c r="BM38">
        <f t="shared" si="32"/>
        <v>0</v>
      </c>
      <c r="BN38">
        <f t="shared" si="33"/>
        <v>0</v>
      </c>
      <c r="BO38">
        <f t="shared" si="34"/>
        <v>1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92</v>
      </c>
      <c r="C39">
        <v>0.5</v>
      </c>
      <c r="D39" s="55">
        <v>0.5</v>
      </c>
      <c r="E39">
        <v>0.5</v>
      </c>
      <c r="H39">
        <v>0.5</v>
      </c>
      <c r="J39" s="55"/>
      <c r="O39">
        <v>0.5</v>
      </c>
      <c r="P39">
        <v>0.5</v>
      </c>
      <c r="S39" s="55"/>
      <c r="T39">
        <v>1</v>
      </c>
      <c r="U39">
        <v>1</v>
      </c>
      <c r="W39" s="55"/>
      <c r="Y39">
        <v>1</v>
      </c>
      <c r="Z39" s="55"/>
      <c r="AB39">
        <v>1</v>
      </c>
      <c r="AE39" s="55"/>
      <c r="AH39" s="55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1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1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93</v>
      </c>
      <c r="C40">
        <v>1</v>
      </c>
      <c r="D40" s="55"/>
      <c r="E40">
        <v>1</v>
      </c>
      <c r="J40" s="55"/>
      <c r="M40">
        <v>0.5</v>
      </c>
      <c r="N40">
        <v>0.5</v>
      </c>
      <c r="S40" s="55"/>
      <c r="V40">
        <v>1</v>
      </c>
      <c r="W40" s="55"/>
      <c r="Y40">
        <v>1</v>
      </c>
      <c r="Z40" s="55"/>
      <c r="AB40">
        <v>0.5</v>
      </c>
      <c r="AC40">
        <v>0.5</v>
      </c>
      <c r="AE40" s="55"/>
      <c r="AG40">
        <v>0.5</v>
      </c>
      <c r="AH40" s="55">
        <v>0.5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1</v>
      </c>
      <c r="BB40">
        <f t="shared" si="21"/>
        <v>1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0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94</v>
      </c>
      <c r="C41">
        <v>1</v>
      </c>
      <c r="D41" s="55"/>
      <c r="F41">
        <v>1</v>
      </c>
      <c r="G41">
        <v>0.5</v>
      </c>
      <c r="I41">
        <v>1</v>
      </c>
      <c r="J41" s="55"/>
      <c r="N41">
        <v>0.5</v>
      </c>
      <c r="O41">
        <v>0.5</v>
      </c>
      <c r="S41" s="55"/>
      <c r="V41">
        <v>0.5</v>
      </c>
      <c r="W41" s="55">
        <v>0.5</v>
      </c>
      <c r="Y41">
        <v>1</v>
      </c>
      <c r="Z41" s="55"/>
      <c r="AB41">
        <v>0.5</v>
      </c>
      <c r="AC41">
        <v>0.5</v>
      </c>
      <c r="AE41" s="55"/>
      <c r="AG41">
        <v>0.5</v>
      </c>
      <c r="AH41" s="55">
        <v>0.5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1</v>
      </c>
      <c r="AV41">
        <f t="shared" si="15"/>
        <v>0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1</v>
      </c>
      <c r="BC41">
        <f t="shared" si="22"/>
        <v>1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0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1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35</v>
      </c>
      <c r="AR108" s="7">
        <f t="shared" si="91"/>
        <v>35</v>
      </c>
      <c r="AS108" s="7">
        <f t="shared" si="91"/>
        <v>19</v>
      </c>
      <c r="AT108" s="7">
        <f t="shared" si="91"/>
        <v>15</v>
      </c>
      <c r="AU108" s="7">
        <f t="shared" si="91"/>
        <v>12</v>
      </c>
      <c r="AV108" s="7">
        <f t="shared" si="91"/>
        <v>9</v>
      </c>
      <c r="AW108" s="7">
        <f t="shared" si="91"/>
        <v>11</v>
      </c>
      <c r="AX108" s="7">
        <f t="shared" si="91"/>
        <v>4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7</v>
      </c>
      <c r="BC108" s="7">
        <f t="shared" si="91"/>
        <v>27</v>
      </c>
      <c r="BD108" s="7">
        <f t="shared" si="91"/>
        <v>26</v>
      </c>
      <c r="BE108" s="7">
        <f t="shared" si="91"/>
        <v>11</v>
      </c>
      <c r="BF108" s="7">
        <f t="shared" si="91"/>
        <v>4</v>
      </c>
      <c r="BG108" s="7">
        <f t="shared" si="91"/>
        <v>0</v>
      </c>
      <c r="BH108" s="7">
        <f t="shared" si="91"/>
        <v>6</v>
      </c>
      <c r="BI108" s="7">
        <f t="shared" si="91"/>
        <v>15</v>
      </c>
      <c r="BJ108" s="7">
        <f t="shared" si="91"/>
        <v>17</v>
      </c>
      <c r="BK108" s="7">
        <f t="shared" si="91"/>
        <v>18</v>
      </c>
      <c r="BL108" s="7">
        <f t="shared" si="91"/>
        <v>10</v>
      </c>
      <c r="BM108" s="7">
        <f t="shared" si="91"/>
        <v>24</v>
      </c>
      <c r="BN108" s="7">
        <f t="shared" si="91"/>
        <v>14</v>
      </c>
      <c r="BO108" s="7">
        <f t="shared" si="91"/>
        <v>5</v>
      </c>
      <c r="BP108" s="7">
        <f t="shared" si="91"/>
        <v>24</v>
      </c>
      <c r="BQ108" s="7">
        <f t="shared" si="91"/>
        <v>26</v>
      </c>
      <c r="BR108" s="7">
        <f t="shared" si="91"/>
        <v>8</v>
      </c>
      <c r="BS108" s="7">
        <f t="shared" si="91"/>
        <v>0</v>
      </c>
      <c r="BT108" s="7">
        <f t="shared" si="91"/>
        <v>6</v>
      </c>
      <c r="BU108" s="7">
        <f t="shared" si="91"/>
        <v>32</v>
      </c>
      <c r="BV108" s="7">
        <f t="shared" si="91"/>
        <v>21</v>
      </c>
      <c r="BW108" s="8" t="s">
        <v>39</v>
      </c>
      <c r="BX108" s="8">
        <f>SUM(BX7:BX107)</f>
        <v>35</v>
      </c>
      <c r="BY108" s="8">
        <f aca="true" t="shared" si="92" ref="BY108:CD108">SUM(BY7:BY107)</f>
        <v>35</v>
      </c>
      <c r="BZ108" s="8">
        <f t="shared" si="92"/>
        <v>35</v>
      </c>
      <c r="CA108" s="8">
        <f t="shared" si="92"/>
        <v>35</v>
      </c>
      <c r="CB108" s="8">
        <f t="shared" si="92"/>
        <v>35</v>
      </c>
      <c r="CC108" s="8">
        <f t="shared" si="92"/>
        <v>35</v>
      </c>
      <c r="CD108" s="8">
        <f t="shared" si="92"/>
        <v>35</v>
      </c>
    </row>
    <row r="109" spans="1:40" ht="12.75">
      <c r="A109" s="7"/>
      <c r="B109" s="57" t="s">
        <v>40</v>
      </c>
      <c r="C109" s="8"/>
      <c r="D109" s="59">
        <f>SUM(D7:D107)</f>
        <v>5</v>
      </c>
      <c r="E109" s="1">
        <f aca="true" t="shared" si="93" ref="E109:AH109">SUM(E7:E107)</f>
        <v>17.5</v>
      </c>
      <c r="F109" s="1">
        <f>SUM(F7:F107)</f>
        <v>12.5</v>
      </c>
      <c r="G109" s="1">
        <f t="shared" si="93"/>
        <v>9.5</v>
      </c>
      <c r="H109" s="1">
        <f t="shared" si="93"/>
        <v>7</v>
      </c>
      <c r="I109" s="1">
        <f t="shared" si="93"/>
        <v>10.5</v>
      </c>
      <c r="J109" s="59">
        <f t="shared" si="93"/>
        <v>3</v>
      </c>
      <c r="K109" s="1">
        <f t="shared" si="93"/>
        <v>0</v>
      </c>
      <c r="L109" s="1">
        <f t="shared" si="93"/>
        <v>0</v>
      </c>
      <c r="M109" s="1">
        <f t="shared" si="93"/>
        <v>0.8300000000000001</v>
      </c>
      <c r="N109" s="1">
        <f t="shared" si="93"/>
        <v>3.16</v>
      </c>
      <c r="O109" s="1">
        <f t="shared" si="93"/>
        <v>13.48</v>
      </c>
      <c r="P109" s="1">
        <f t="shared" si="93"/>
        <v>11.64</v>
      </c>
      <c r="Q109" s="1">
        <f t="shared" si="93"/>
        <v>4.3100000000000005</v>
      </c>
      <c r="R109" s="1">
        <f t="shared" si="93"/>
        <v>1.4900000000000002</v>
      </c>
      <c r="S109" s="59">
        <f t="shared" si="93"/>
        <v>0</v>
      </c>
      <c r="T109" s="1">
        <f t="shared" si="93"/>
        <v>6</v>
      </c>
      <c r="U109" s="1">
        <f t="shared" si="93"/>
        <v>11.5</v>
      </c>
      <c r="V109" s="1">
        <f t="shared" si="93"/>
        <v>10.5</v>
      </c>
      <c r="W109" s="59">
        <f t="shared" si="93"/>
        <v>13</v>
      </c>
      <c r="X109" s="1">
        <f t="shared" si="93"/>
        <v>7</v>
      </c>
      <c r="Y109" s="1">
        <f t="shared" si="93"/>
        <v>17.5</v>
      </c>
      <c r="Z109" s="59">
        <f t="shared" si="93"/>
        <v>10.5</v>
      </c>
      <c r="AA109" s="1">
        <f t="shared" si="93"/>
        <v>4</v>
      </c>
      <c r="AB109" s="1">
        <f t="shared" si="93"/>
        <v>13.16</v>
      </c>
      <c r="AC109" s="1">
        <f t="shared" si="93"/>
        <v>13.66</v>
      </c>
      <c r="AD109" s="1">
        <f t="shared" si="93"/>
        <v>4.16</v>
      </c>
      <c r="AE109" s="59">
        <f t="shared" si="93"/>
        <v>0</v>
      </c>
      <c r="AF109" s="1">
        <f t="shared" si="93"/>
        <v>3</v>
      </c>
      <c r="AG109" s="1">
        <f t="shared" si="93"/>
        <v>20</v>
      </c>
      <c r="AH109" s="59">
        <f t="shared" si="93"/>
        <v>12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35</v>
      </c>
      <c r="E110" s="1">
        <f>BY108</f>
        <v>35</v>
      </c>
      <c r="F110" s="1">
        <f>BY108</f>
        <v>35</v>
      </c>
      <c r="G110" s="1">
        <f>BY108</f>
        <v>35</v>
      </c>
      <c r="H110" s="1">
        <f>BY108</f>
        <v>35</v>
      </c>
      <c r="I110" s="1">
        <f>BY108</f>
        <v>35</v>
      </c>
      <c r="J110" s="59">
        <f>BY108</f>
        <v>35</v>
      </c>
      <c r="K110" s="2">
        <f>BZ108</f>
        <v>35</v>
      </c>
      <c r="L110" s="2">
        <f>BZ108</f>
        <v>35</v>
      </c>
      <c r="M110" s="2">
        <f>BZ108</f>
        <v>35</v>
      </c>
      <c r="N110" s="2">
        <f>BZ108</f>
        <v>35</v>
      </c>
      <c r="O110" s="2">
        <f>BZ108</f>
        <v>35</v>
      </c>
      <c r="P110" s="2">
        <f>BZ108</f>
        <v>35</v>
      </c>
      <c r="Q110" s="2">
        <f>BZ108</f>
        <v>35</v>
      </c>
      <c r="R110" s="2">
        <f>BZ108</f>
        <v>35</v>
      </c>
      <c r="S110" s="60">
        <f>BZ108</f>
        <v>35</v>
      </c>
      <c r="T110" s="3">
        <f>CA108</f>
        <v>35</v>
      </c>
      <c r="U110" s="3">
        <f>CA108</f>
        <v>35</v>
      </c>
      <c r="V110" s="3">
        <f>CA108</f>
        <v>35</v>
      </c>
      <c r="W110" s="61">
        <f>CA108</f>
        <v>35</v>
      </c>
      <c r="X110" s="8">
        <f>CB108</f>
        <v>35</v>
      </c>
      <c r="Y110" s="8">
        <f>CB108</f>
        <v>35</v>
      </c>
      <c r="Z110" s="57">
        <f>CB108</f>
        <v>35</v>
      </c>
      <c r="AA110" s="5">
        <f>CC108</f>
        <v>35</v>
      </c>
      <c r="AB110" s="5">
        <f>CC108</f>
        <v>35</v>
      </c>
      <c r="AC110" s="5">
        <f>CC108</f>
        <v>35</v>
      </c>
      <c r="AD110" s="5">
        <f>CC108</f>
        <v>35</v>
      </c>
      <c r="AE110" s="63">
        <f>CC108</f>
        <v>35</v>
      </c>
      <c r="AF110" s="6">
        <f>CD108</f>
        <v>35</v>
      </c>
      <c r="AG110" s="6">
        <f>CD108</f>
        <v>35</v>
      </c>
      <c r="AH110" s="64">
        <f>CD108</f>
        <v>35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245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14.285714285714285</v>
      </c>
      <c r="E112" s="47">
        <f>(E109/BY108)*100</f>
        <v>50</v>
      </c>
      <c r="F112" s="47">
        <f>(F109/BY108)*100</f>
        <v>35.714285714285715</v>
      </c>
      <c r="G112" s="47">
        <f>(G109/BY108)*100</f>
        <v>27.142857142857142</v>
      </c>
      <c r="H112" s="47">
        <f>(H109/BY108)*100</f>
        <v>20</v>
      </c>
      <c r="I112" s="47">
        <f>(I109/BY108)*100</f>
        <v>30</v>
      </c>
      <c r="J112" s="47">
        <f>(J109/BY108)*100</f>
        <v>8.571428571428571</v>
      </c>
      <c r="K112" s="47">
        <f>(K109/BZ108)*100</f>
        <v>0</v>
      </c>
      <c r="L112" s="47">
        <f>(L109/BZ108)*100</f>
        <v>0</v>
      </c>
      <c r="M112" s="47">
        <f>(M109/BZ108)*100</f>
        <v>2.3714285714285714</v>
      </c>
      <c r="N112" s="47">
        <f>(N109/BZ108)*100</f>
        <v>9.028571428571428</v>
      </c>
      <c r="O112" s="47">
        <f>(O109/BZ108)*100</f>
        <v>38.51428571428572</v>
      </c>
      <c r="P112" s="47">
        <f>(P109/BZ108)*100</f>
        <v>33.25714285714286</v>
      </c>
      <c r="Q112" s="47">
        <f>(Q109/BZ108)*100</f>
        <v>12.314285714285715</v>
      </c>
      <c r="R112" s="47">
        <f>(R109/BZ108)*100</f>
        <v>4.257142857142858</v>
      </c>
      <c r="S112" s="47">
        <f>(S109/BZ108)*100</f>
        <v>0</v>
      </c>
      <c r="T112" s="47">
        <f>(T109/CA108)*100</f>
        <v>17.142857142857142</v>
      </c>
      <c r="U112" s="47">
        <f>(U109/CA108)*100</f>
        <v>32.857142857142854</v>
      </c>
      <c r="V112" s="47">
        <f>(V109/CA108)*100</f>
        <v>30</v>
      </c>
      <c r="W112" s="47">
        <f>(W109/CA108)*100</f>
        <v>37.142857142857146</v>
      </c>
      <c r="X112" s="47">
        <f>(X109/CB108)*100</f>
        <v>20</v>
      </c>
      <c r="Y112" s="47">
        <f>(Y109/CB108)*100</f>
        <v>50</v>
      </c>
      <c r="Z112" s="47">
        <f>(Z109/CB108)*100</f>
        <v>30</v>
      </c>
      <c r="AA112" s="47">
        <f>(AA109/CC108)*100</f>
        <v>11.428571428571429</v>
      </c>
      <c r="AB112" s="47">
        <f>(AB109/CC108)*100</f>
        <v>37.6</v>
      </c>
      <c r="AC112" s="47">
        <f>(AC109/CC108)*100</f>
        <v>39.02857142857143</v>
      </c>
      <c r="AD112" s="47">
        <f>(AD109/CC108)*100</f>
        <v>11.885714285714286</v>
      </c>
      <c r="AE112" s="47">
        <f>(AE109/CC108)*100</f>
        <v>0</v>
      </c>
      <c r="AF112" s="47">
        <f>(AF109/CD108)*100</f>
        <v>8.571428571428571</v>
      </c>
      <c r="AG112" s="47">
        <f>(AG109/CD108)*100</f>
        <v>57.14285714285714</v>
      </c>
      <c r="AH112" s="47">
        <f>(AH109/CD108)*100</f>
        <v>34.285714285714285</v>
      </c>
      <c r="AP112" t="s">
        <v>55</v>
      </c>
      <c r="AQ112">
        <f>AQ108*7</f>
        <v>245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