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680" yWindow="40" windowWidth="28500" windowHeight="1762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<sst xmlns="http://schemas.openxmlformats.org/spreadsheetml/2006/main" count="130" uniqueCount="98">
  <si>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</si>
  <si>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</si>
  <si>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</si>
  <si>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</si>
  <si>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</si>
  <si>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</si>
  <si>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</si>
  <si>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</si>
  <si>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</si>
  <si>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</si>
  <si>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</si>
  <si>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</si>
  <si>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</si>
  <si>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</si>
  <si>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</si>
  <si>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</si>
  <si>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</si>
  <si>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</si>
  <si>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</si>
  <si>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</si>
  <si>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</si>
  <si>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</si>
  <si>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</si>
  <si>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</si>
  <si>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</si>
  <si>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</si>
  <si>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</si>
  <si>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</si>
  <si>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</si>
  <si>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</si>
  <si>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</si>
  <si>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</si>
  <si>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</si>
  <si>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</si>
  <si>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</si>
  <si>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</si>
  <si>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</si>
  <si>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</si>
  <si>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</si>
  <si>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</si>
  <si>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</si>
  <si>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</si>
  <si>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</si>
  <si>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</si>
  <si>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</si>
  <si>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</si>
  <si>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</si>
  <si>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</si>
  <si>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</si>
  <si>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</si>
  <si>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</si>
  <si>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</si>
  <si>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</si>
  <si>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</si>
  <si>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</si>
  <si>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</si>
  <si>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</si>
  <si>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</si>
  <si>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</si>
  <si>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OUT35</t>
  </si>
  <si>
    <t>OTU31</t>
  </si>
  <si>
    <t>OTU32</t>
  </si>
  <si>
    <t>OTU4</t>
  </si>
  <si>
    <t>OTU33</t>
  </si>
  <si>
    <t>OTU34</t>
  </si>
  <si>
    <t>OTU28</t>
  </si>
  <si>
    <t>OTU29</t>
  </si>
  <si>
    <t>OTU30</t>
  </si>
  <si>
    <t>OTU25</t>
  </si>
  <si>
    <t>OTU26</t>
  </si>
  <si>
    <t>OTU27</t>
  </si>
  <si>
    <t>OTU24</t>
  </si>
  <si>
    <t>OTU21</t>
  </si>
  <si>
    <t>OTU22</t>
  </si>
  <si>
    <t>OTU23</t>
  </si>
  <si>
    <t>OTU16</t>
  </si>
  <si>
    <t>OTU17</t>
  </si>
  <si>
    <t>OTU18</t>
  </si>
  <si>
    <t>OTU19</t>
  </si>
  <si>
    <t>OTU20</t>
  </si>
  <si>
    <t>OTU8</t>
  </si>
  <si>
    <t>OTU7</t>
  </si>
  <si>
    <t>OTU6</t>
  </si>
  <si>
    <t>OTU9</t>
  </si>
  <si>
    <t>OTU3</t>
  </si>
  <si>
    <t>OTU13</t>
  </si>
  <si>
    <t>OTU2</t>
  </si>
  <si>
    <t>OTU15</t>
  </si>
  <si>
    <t>OTU11</t>
  </si>
  <si>
    <t>OTU10</t>
  </si>
  <si>
    <t>OTU5</t>
  </si>
  <si>
    <t>OTU14</t>
  </si>
  <si>
    <t>OTU12</t>
  </si>
  <si>
    <t>Namling</t>
  </si>
  <si>
    <t>RAS/JAW</t>
  </si>
  <si>
    <t>4700m</t>
  </si>
  <si>
    <t>29°42'N</t>
  </si>
  <si>
    <t>89°35'E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</si>
</sst>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4" sqref="A4"/>
      <selection pane="topRight" activeCell="E4" sqref="E4"/>
      <selection pane="bottomLeft" activeCell="A37" sqref="A37"/>
      <selection pane="bottomRight" activeCell="W113" sqref="W11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94</v>
      </c>
      <c r="B3" s="49" t="s">
        <v>93</v>
      </c>
      <c r="C3" s="49"/>
      <c r="D3" s="50" t="s">
        <v>96</v>
      </c>
      <c r="E3" s="51" t="s">
        <v>97</v>
      </c>
      <c r="F3" s="50" t="s">
        <v>95</v>
      </c>
      <c r="G3" s="52">
        <v>35185</v>
      </c>
      <c r="H3" s="48">
        <f>AQ114</f>
        <v>0.8487394957983193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7" t="s">
        <v>59</v>
      </c>
      <c r="C7">
        <v>1</v>
      </c>
      <c r="D7" s="58"/>
      <c r="E7">
        <v>1</v>
      </c>
      <c r="J7" s="58"/>
      <c r="N7">
        <v>1</v>
      </c>
      <c r="S7" s="58"/>
      <c r="W7" s="58"/>
      <c r="Z7" s="58">
        <v>1</v>
      </c>
      <c r="AE7" s="58"/>
      <c r="AG7">
        <v>1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1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0</v>
      </c>
      <c r="CB7">
        <f aca="true" t="shared" si="8" ref="CB7:CB38">IF(BL7+BM7+BN7&gt;0,1,0)</f>
        <v>1</v>
      </c>
      <c r="CC7">
        <f aca="true" t="shared" si="9" ref="CC7:CC38">IF(BO7+BP7+BQ7+BR7+BS7&gt;0,1,0)</f>
        <v>0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7" t="s">
        <v>60</v>
      </c>
      <c r="C8">
        <v>1</v>
      </c>
      <c r="D8" s="55"/>
      <c r="F8">
        <v>1</v>
      </c>
      <c r="H8">
        <v>1</v>
      </c>
      <c r="J8" s="55"/>
      <c r="O8">
        <v>0.3</v>
      </c>
      <c r="P8">
        <v>0.3</v>
      </c>
      <c r="Q8">
        <v>0.3</v>
      </c>
      <c r="S8" s="55"/>
      <c r="V8">
        <v>1</v>
      </c>
      <c r="W8" s="55"/>
      <c r="X8">
        <v>0.5</v>
      </c>
      <c r="Y8">
        <v>0.5</v>
      </c>
      <c r="Z8" s="55"/>
      <c r="AA8">
        <v>0.5</v>
      </c>
      <c r="AB8">
        <v>0.5</v>
      </c>
      <c r="AE8" s="55"/>
      <c r="AH8" s="55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1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1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7" t="s">
        <v>61</v>
      </c>
      <c r="C9">
        <v>1</v>
      </c>
      <c r="D9" s="55"/>
      <c r="F9">
        <v>1</v>
      </c>
      <c r="G9">
        <v>1</v>
      </c>
      <c r="H9">
        <v>0.5</v>
      </c>
      <c r="I9">
        <v>0.5</v>
      </c>
      <c r="J9" s="55"/>
      <c r="N9">
        <v>0.5</v>
      </c>
      <c r="O9">
        <v>0.5</v>
      </c>
      <c r="S9" s="55"/>
      <c r="U9">
        <v>1</v>
      </c>
      <c r="W9" s="55"/>
      <c r="Y9">
        <v>1</v>
      </c>
      <c r="Z9" s="55"/>
      <c r="AC9">
        <v>1</v>
      </c>
      <c r="AE9" s="55"/>
      <c r="AG9">
        <v>1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1</v>
      </c>
      <c r="AW9">
        <f t="shared" si="16"/>
        <v>1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7" t="s">
        <v>62</v>
      </c>
      <c r="C10">
        <v>1</v>
      </c>
      <c r="D10" s="55"/>
      <c r="E10">
        <v>1</v>
      </c>
      <c r="J10" s="55"/>
      <c r="L10">
        <v>0.5</v>
      </c>
      <c r="M10">
        <v>0.5</v>
      </c>
      <c r="S10" s="55"/>
      <c r="U10">
        <v>1</v>
      </c>
      <c r="W10" s="55"/>
      <c r="Y10">
        <v>0.5</v>
      </c>
      <c r="Z10" s="55">
        <v>0.5</v>
      </c>
      <c r="AC10">
        <v>1</v>
      </c>
      <c r="AE10" s="55"/>
      <c r="AG10">
        <v>1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1</v>
      </c>
      <c r="BA10">
        <f t="shared" si="20"/>
        <v>1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7" t="s">
        <v>63</v>
      </c>
      <c r="C11">
        <v>1</v>
      </c>
      <c r="D11" s="55"/>
      <c r="F11">
        <v>1</v>
      </c>
      <c r="G11">
        <v>1</v>
      </c>
      <c r="I11">
        <v>1</v>
      </c>
      <c r="J11" s="55">
        <v>1</v>
      </c>
      <c r="M11">
        <v>0.5</v>
      </c>
      <c r="N11">
        <v>0.5</v>
      </c>
      <c r="S11" s="55"/>
      <c r="U11">
        <v>0.5</v>
      </c>
      <c r="V11">
        <v>0.5</v>
      </c>
      <c r="W11" s="55"/>
      <c r="Y11">
        <v>1</v>
      </c>
      <c r="Z11" s="55"/>
      <c r="AB11">
        <v>1</v>
      </c>
      <c r="AE11" s="55"/>
      <c r="AG11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0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1</v>
      </c>
      <c r="BB11">
        <f t="shared" si="21"/>
        <v>1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7" t="s">
        <v>64</v>
      </c>
      <c r="C12">
        <v>1</v>
      </c>
      <c r="D12" s="55"/>
      <c r="F12">
        <v>1</v>
      </c>
      <c r="G12">
        <v>1</v>
      </c>
      <c r="I12">
        <v>1</v>
      </c>
      <c r="J12" s="55">
        <v>1</v>
      </c>
      <c r="O12">
        <v>1</v>
      </c>
      <c r="S12" s="55"/>
      <c r="W12" s="55">
        <v>1</v>
      </c>
      <c r="Y12">
        <v>1</v>
      </c>
      <c r="Z12" s="55"/>
      <c r="AB12">
        <v>1</v>
      </c>
      <c r="AE12" s="55"/>
      <c r="AH12" s="55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0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7" t="s">
        <v>65</v>
      </c>
      <c r="C13">
        <v>1</v>
      </c>
      <c r="D13" s="55"/>
      <c r="F13">
        <v>1</v>
      </c>
      <c r="G13">
        <v>1</v>
      </c>
      <c r="I13">
        <v>1</v>
      </c>
      <c r="J13" s="55">
        <v>1</v>
      </c>
      <c r="O13">
        <v>0.5</v>
      </c>
      <c r="P13">
        <v>0.5</v>
      </c>
      <c r="S13" s="55"/>
      <c r="V13">
        <v>1</v>
      </c>
      <c r="W13" s="55"/>
      <c r="Y13">
        <v>1</v>
      </c>
      <c r="Z13" s="55"/>
      <c r="AB13">
        <v>0.5</v>
      </c>
      <c r="AC13">
        <v>0.5</v>
      </c>
      <c r="AE13" s="55"/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0</v>
      </c>
      <c r="AW13">
        <f t="shared" si="16"/>
        <v>1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7" t="s">
        <v>66</v>
      </c>
      <c r="C14">
        <v>1</v>
      </c>
      <c r="D14" s="55"/>
      <c r="F14">
        <v>1</v>
      </c>
      <c r="G14">
        <v>1</v>
      </c>
      <c r="H14">
        <v>1</v>
      </c>
      <c r="J14" s="55"/>
      <c r="S14" s="55"/>
      <c r="W14" s="55"/>
      <c r="Y14">
        <v>1</v>
      </c>
      <c r="Z14" s="55"/>
      <c r="AE14" s="55"/>
      <c r="AH14" s="55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0</v>
      </c>
      <c r="CA14">
        <f t="shared" si="7"/>
        <v>0</v>
      </c>
      <c r="CB14">
        <f t="shared" si="8"/>
        <v>1</v>
      </c>
      <c r="CC14">
        <f t="shared" si="9"/>
        <v>0</v>
      </c>
      <c r="CD14">
        <f t="shared" si="10"/>
        <v>1</v>
      </c>
    </row>
    <row r="15" spans="1:82" ht="12.75">
      <c r="A15" s="7">
        <f t="shared" si="43"/>
        <v>9</v>
      </c>
      <c r="B15" s="7" t="s">
        <v>67</v>
      </c>
      <c r="D15" s="55">
        <v>1</v>
      </c>
      <c r="F15">
        <v>1</v>
      </c>
      <c r="G15">
        <v>1</v>
      </c>
      <c r="I15">
        <v>1</v>
      </c>
      <c r="J15" s="55">
        <v>0.5</v>
      </c>
      <c r="N15">
        <v>0.5</v>
      </c>
      <c r="O15">
        <v>0.5</v>
      </c>
      <c r="S15" s="55"/>
      <c r="V15">
        <v>1</v>
      </c>
      <c r="W15" s="55"/>
      <c r="X15">
        <v>1</v>
      </c>
      <c r="Z15" s="55"/>
      <c r="AB15">
        <v>1</v>
      </c>
      <c r="AE15" s="55"/>
      <c r="AH15" s="5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0</v>
      </c>
      <c r="AW15">
        <f t="shared" si="16"/>
        <v>1</v>
      </c>
      <c r="AX15">
        <f t="shared" si="17"/>
        <v>1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1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7" t="s">
        <v>68</v>
      </c>
      <c r="C16">
        <v>1</v>
      </c>
      <c r="D16" s="55"/>
      <c r="F16">
        <v>1</v>
      </c>
      <c r="G16">
        <v>1</v>
      </c>
      <c r="H16">
        <v>0.5</v>
      </c>
      <c r="I16">
        <v>0.5</v>
      </c>
      <c r="J16" s="55"/>
      <c r="O16">
        <v>0.5</v>
      </c>
      <c r="P16">
        <v>0.5</v>
      </c>
      <c r="S16" s="55"/>
      <c r="U16">
        <v>0.5</v>
      </c>
      <c r="V16">
        <v>0.5</v>
      </c>
      <c r="W16" s="55"/>
      <c r="Y16">
        <v>1</v>
      </c>
      <c r="Z16" s="55"/>
      <c r="AA16">
        <v>1</v>
      </c>
      <c r="AE16" s="55"/>
      <c r="AG16">
        <v>0.5</v>
      </c>
      <c r="AH16" s="55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1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7" t="s">
        <v>69</v>
      </c>
      <c r="C17">
        <v>1</v>
      </c>
      <c r="D17" s="55"/>
      <c r="F17">
        <v>1</v>
      </c>
      <c r="I17">
        <v>1</v>
      </c>
      <c r="J17" s="55"/>
      <c r="O17">
        <v>1</v>
      </c>
      <c r="S17" s="55"/>
      <c r="W17" s="55"/>
      <c r="Z17" s="55">
        <v>1</v>
      </c>
      <c r="AB17">
        <v>1</v>
      </c>
      <c r="AE17" s="55"/>
      <c r="AG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0</v>
      </c>
      <c r="AV17">
        <f t="shared" si="15"/>
        <v>0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0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7" t="s">
        <v>70</v>
      </c>
      <c r="C18">
        <v>1</v>
      </c>
      <c r="D18" s="55"/>
      <c r="G18">
        <v>1</v>
      </c>
      <c r="H18">
        <v>0.5</v>
      </c>
      <c r="I18">
        <v>0.5</v>
      </c>
      <c r="J18" s="55">
        <v>1</v>
      </c>
      <c r="O18">
        <v>1</v>
      </c>
      <c r="S18" s="55"/>
      <c r="W18" s="55"/>
      <c r="Y18">
        <v>1</v>
      </c>
      <c r="Z18" s="55"/>
      <c r="AC18">
        <v>1</v>
      </c>
      <c r="AE18" s="55"/>
      <c r="AG18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0</v>
      </c>
      <c r="AU18">
        <f t="shared" si="14"/>
        <v>1</v>
      </c>
      <c r="AV18">
        <f t="shared" si="15"/>
        <v>1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0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7" t="s">
        <v>71</v>
      </c>
      <c r="C19">
        <v>1</v>
      </c>
      <c r="D19" s="55"/>
      <c r="F19">
        <v>1</v>
      </c>
      <c r="G19">
        <v>1</v>
      </c>
      <c r="H19">
        <v>0.5</v>
      </c>
      <c r="I19">
        <v>0.5</v>
      </c>
      <c r="J19" s="55"/>
      <c r="O19">
        <v>0.5</v>
      </c>
      <c r="P19">
        <v>0.5</v>
      </c>
      <c r="S19" s="55"/>
      <c r="V19">
        <v>0.5</v>
      </c>
      <c r="W19" s="55">
        <v>0.5</v>
      </c>
      <c r="X19">
        <v>0.3</v>
      </c>
      <c r="Y19">
        <v>0.3</v>
      </c>
      <c r="Z19" s="55">
        <v>0.3</v>
      </c>
      <c r="AA19">
        <v>0.5</v>
      </c>
      <c r="AB19">
        <v>0.5</v>
      </c>
      <c r="AE19" s="55"/>
      <c r="AG19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1</v>
      </c>
      <c r="AW19">
        <f t="shared" si="16"/>
        <v>1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1</v>
      </c>
      <c r="BM19">
        <f t="shared" si="32"/>
        <v>1</v>
      </c>
      <c r="BN19">
        <f t="shared" si="33"/>
        <v>1</v>
      </c>
      <c r="BO19">
        <f t="shared" si="34"/>
        <v>1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7" t="s">
        <v>72</v>
      </c>
      <c r="C20">
        <v>0.5</v>
      </c>
      <c r="D20" s="55">
        <v>0.5</v>
      </c>
      <c r="G20">
        <v>0.5</v>
      </c>
      <c r="H20">
        <v>1</v>
      </c>
      <c r="J20" s="55"/>
      <c r="N20">
        <v>1</v>
      </c>
      <c r="S20" s="55"/>
      <c r="W20" s="55"/>
      <c r="X20">
        <v>1</v>
      </c>
      <c r="Z20" s="55"/>
      <c r="AB20">
        <v>1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0</v>
      </c>
      <c r="AU20">
        <f t="shared" si="14"/>
        <v>1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0</v>
      </c>
      <c r="BL20">
        <f t="shared" si="31"/>
        <v>1</v>
      </c>
      <c r="BM20">
        <f t="shared" si="32"/>
        <v>0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0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7" t="s">
        <v>73</v>
      </c>
      <c r="C21">
        <v>1</v>
      </c>
      <c r="D21" s="55"/>
      <c r="H21">
        <v>0.5</v>
      </c>
      <c r="I21">
        <v>0.5</v>
      </c>
      <c r="J21" s="55"/>
      <c r="O21">
        <v>1</v>
      </c>
      <c r="S21" s="55"/>
      <c r="V21">
        <v>1</v>
      </c>
      <c r="W21" s="55"/>
      <c r="X21">
        <v>0.5</v>
      </c>
      <c r="Y21">
        <v>0.5</v>
      </c>
      <c r="Z21" s="55"/>
      <c r="AB21">
        <v>1</v>
      </c>
      <c r="AE21" s="55"/>
      <c r="AG21">
        <v>1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0</v>
      </c>
      <c r="AU21">
        <f t="shared" si="14"/>
        <v>0</v>
      </c>
      <c r="AV21">
        <f t="shared" si="15"/>
        <v>1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1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7" t="s">
        <v>74</v>
      </c>
      <c r="C22">
        <v>1</v>
      </c>
      <c r="D22" s="55"/>
      <c r="F22">
        <v>1</v>
      </c>
      <c r="G22">
        <v>1</v>
      </c>
      <c r="H22">
        <v>1</v>
      </c>
      <c r="J22" s="55"/>
      <c r="N22">
        <v>1</v>
      </c>
      <c r="S22" s="55"/>
      <c r="V22">
        <v>1</v>
      </c>
      <c r="W22" s="55"/>
      <c r="Z22" s="55"/>
      <c r="AB22">
        <v>1</v>
      </c>
      <c r="AE22" s="55"/>
      <c r="AG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0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7" t="s">
        <v>75</v>
      </c>
      <c r="C23">
        <v>1</v>
      </c>
      <c r="D23" s="55"/>
      <c r="E23">
        <v>1</v>
      </c>
      <c r="J23" s="55"/>
      <c r="N23">
        <v>1</v>
      </c>
      <c r="S23" s="55"/>
      <c r="W23" s="55"/>
      <c r="Z23" s="55">
        <v>1</v>
      </c>
      <c r="AE23" s="55">
        <v>1</v>
      </c>
      <c r="AG23">
        <v>1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0</v>
      </c>
      <c r="BR23">
        <f t="shared" si="37"/>
        <v>0</v>
      </c>
      <c r="BS23">
        <f t="shared" si="38"/>
        <v>1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0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7" t="s">
        <v>76</v>
      </c>
      <c r="C24">
        <v>1</v>
      </c>
      <c r="D24" s="55"/>
      <c r="H24">
        <v>1</v>
      </c>
      <c r="J24" s="55"/>
      <c r="N24">
        <v>1</v>
      </c>
      <c r="S24" s="55"/>
      <c r="W24" s="55"/>
      <c r="Z24" s="55">
        <v>1</v>
      </c>
      <c r="AC24">
        <v>1</v>
      </c>
      <c r="AE24" s="55"/>
      <c r="AG24">
        <v>1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0</v>
      </c>
      <c r="AU24">
        <f t="shared" si="14"/>
        <v>0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0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7" t="s">
        <v>77</v>
      </c>
      <c r="C25">
        <v>1</v>
      </c>
      <c r="D25" s="55"/>
      <c r="F25">
        <v>1</v>
      </c>
      <c r="H25">
        <v>1</v>
      </c>
      <c r="I25">
        <v>1</v>
      </c>
      <c r="J25" s="55"/>
      <c r="P25">
        <v>1</v>
      </c>
      <c r="S25" s="55"/>
      <c r="W25" s="55"/>
      <c r="Z25" s="55"/>
      <c r="AC25">
        <v>1</v>
      </c>
      <c r="AE25" s="55"/>
      <c r="AG25">
        <v>1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0</v>
      </c>
      <c r="AV25">
        <f t="shared" si="15"/>
        <v>1</v>
      </c>
      <c r="AW25">
        <f t="shared" si="16"/>
        <v>1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0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0</v>
      </c>
      <c r="CB25">
        <f t="shared" si="8"/>
        <v>0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7" t="s">
        <v>78</v>
      </c>
      <c r="C26">
        <v>1</v>
      </c>
      <c r="D26" s="55"/>
      <c r="F26">
        <v>1</v>
      </c>
      <c r="H26">
        <v>1</v>
      </c>
      <c r="J26" s="55"/>
      <c r="O26">
        <v>1</v>
      </c>
      <c r="S26" s="55"/>
      <c r="W26" s="55"/>
      <c r="X26">
        <v>1</v>
      </c>
      <c r="Z26" s="55"/>
      <c r="AB26">
        <v>1</v>
      </c>
      <c r="AE26" s="55"/>
      <c r="AH26" s="55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0</v>
      </c>
      <c r="AV26">
        <f t="shared" si="15"/>
        <v>1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0</v>
      </c>
      <c r="BL26">
        <f t="shared" si="31"/>
        <v>1</v>
      </c>
      <c r="BM26">
        <f t="shared" si="32"/>
        <v>0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0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7" t="s">
        <v>79</v>
      </c>
      <c r="C27">
        <v>1</v>
      </c>
      <c r="D27" s="55"/>
      <c r="F27">
        <v>1</v>
      </c>
      <c r="G27">
        <v>1</v>
      </c>
      <c r="I27">
        <v>1</v>
      </c>
      <c r="J27" s="55"/>
      <c r="O27">
        <v>1</v>
      </c>
      <c r="S27" s="55"/>
      <c r="V27">
        <v>1</v>
      </c>
      <c r="W27" s="55"/>
      <c r="Y27">
        <v>1</v>
      </c>
      <c r="Z27" s="55"/>
      <c r="AD27">
        <v>1</v>
      </c>
      <c r="AE27" s="55"/>
      <c r="AH27" s="55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0</v>
      </c>
      <c r="AW27">
        <f t="shared" si="16"/>
        <v>1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1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7" t="s">
        <v>80</v>
      </c>
      <c r="C28">
        <v>1</v>
      </c>
      <c r="D28" s="55"/>
      <c r="F28">
        <v>1</v>
      </c>
      <c r="G28">
        <v>1</v>
      </c>
      <c r="I28">
        <v>1</v>
      </c>
      <c r="J28" s="55">
        <v>1</v>
      </c>
      <c r="N28">
        <v>0.3</v>
      </c>
      <c r="O28">
        <v>0.3</v>
      </c>
      <c r="P28">
        <v>0.3</v>
      </c>
      <c r="S28" s="55"/>
      <c r="U28">
        <v>0.5</v>
      </c>
      <c r="V28">
        <v>0.5</v>
      </c>
      <c r="W28" s="55"/>
      <c r="X28">
        <v>0.5</v>
      </c>
      <c r="Y28">
        <v>0.5</v>
      </c>
      <c r="Z28" s="55"/>
      <c r="AB28">
        <v>0.5</v>
      </c>
      <c r="AC28">
        <v>0.5</v>
      </c>
      <c r="AE28" s="55"/>
      <c r="AG28">
        <v>0.5</v>
      </c>
      <c r="AH28" s="55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0</v>
      </c>
      <c r="AW28">
        <f t="shared" si="16"/>
        <v>1</v>
      </c>
      <c r="AX28">
        <f t="shared" si="17"/>
        <v>1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1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1</v>
      </c>
      <c r="BK28">
        <f t="shared" si="30"/>
        <v>0</v>
      </c>
      <c r="BL28">
        <f t="shared" si="31"/>
        <v>1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7" t="s">
        <v>81</v>
      </c>
      <c r="C29">
        <v>1</v>
      </c>
      <c r="D29" s="55"/>
      <c r="F29">
        <v>1</v>
      </c>
      <c r="G29">
        <v>1</v>
      </c>
      <c r="I29">
        <v>1</v>
      </c>
      <c r="J29" s="55">
        <v>1</v>
      </c>
      <c r="O29">
        <v>0.5</v>
      </c>
      <c r="P29">
        <v>0.5</v>
      </c>
      <c r="S29" s="55"/>
      <c r="U29">
        <v>0.3</v>
      </c>
      <c r="V29">
        <v>0.3</v>
      </c>
      <c r="W29" s="55">
        <v>0.3</v>
      </c>
      <c r="X29">
        <v>0.5</v>
      </c>
      <c r="Y29">
        <v>0.5</v>
      </c>
      <c r="Z29" s="55"/>
      <c r="AB29">
        <v>0.5</v>
      </c>
      <c r="AC29">
        <v>0.5</v>
      </c>
      <c r="AE29" s="55"/>
      <c r="AG29">
        <v>0.5</v>
      </c>
      <c r="AH29" s="55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0</v>
      </c>
      <c r="AW29">
        <f t="shared" si="16"/>
        <v>1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1</v>
      </c>
      <c r="BK29">
        <f t="shared" si="30"/>
        <v>1</v>
      </c>
      <c r="BL29">
        <f t="shared" si="31"/>
        <v>1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7" t="s">
        <v>82</v>
      </c>
      <c r="C30">
        <v>1</v>
      </c>
      <c r="D30" s="55"/>
      <c r="F30">
        <v>1</v>
      </c>
      <c r="G30">
        <v>1</v>
      </c>
      <c r="I30">
        <v>1</v>
      </c>
      <c r="J30" s="55">
        <v>1</v>
      </c>
      <c r="N30">
        <v>0.3</v>
      </c>
      <c r="O30">
        <v>0.3</v>
      </c>
      <c r="P30">
        <v>0.3</v>
      </c>
      <c r="S30" s="55"/>
      <c r="V30">
        <v>0.5</v>
      </c>
      <c r="W30" s="55">
        <v>0.5</v>
      </c>
      <c r="Y30">
        <v>0.5</v>
      </c>
      <c r="Z30" s="55">
        <v>0.5</v>
      </c>
      <c r="AC30">
        <v>0.3</v>
      </c>
      <c r="AD30">
        <v>0.3</v>
      </c>
      <c r="AE30" s="55">
        <v>0.3</v>
      </c>
      <c r="AG30">
        <v>0.5</v>
      </c>
      <c r="AH30" s="55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0</v>
      </c>
      <c r="AW30">
        <f t="shared" si="16"/>
        <v>1</v>
      </c>
      <c r="AX30">
        <f t="shared" si="17"/>
        <v>1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1</v>
      </c>
      <c r="BC30">
        <f t="shared" si="22"/>
        <v>1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1</v>
      </c>
      <c r="BL30">
        <f t="shared" si="31"/>
        <v>0</v>
      </c>
      <c r="BM30">
        <f t="shared" si="32"/>
        <v>1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1</v>
      </c>
      <c r="BS30">
        <f t="shared" si="38"/>
        <v>1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7" t="s">
        <v>83</v>
      </c>
      <c r="C31">
        <v>1</v>
      </c>
      <c r="D31" s="55"/>
      <c r="F31">
        <v>1</v>
      </c>
      <c r="G31">
        <v>1</v>
      </c>
      <c r="I31">
        <v>1</v>
      </c>
      <c r="J31" s="55">
        <v>0.5</v>
      </c>
      <c r="O31">
        <v>0.5</v>
      </c>
      <c r="P31">
        <v>0.5</v>
      </c>
      <c r="S31" s="55"/>
      <c r="V31">
        <v>0.5</v>
      </c>
      <c r="W31" s="55">
        <v>0.5</v>
      </c>
      <c r="Y31">
        <v>1</v>
      </c>
      <c r="Z31" s="55"/>
      <c r="AC31">
        <v>1</v>
      </c>
      <c r="AE31" s="55"/>
      <c r="AG31">
        <v>0.5</v>
      </c>
      <c r="AH31" s="55">
        <v>0.5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1</v>
      </c>
      <c r="AV31">
        <f t="shared" si="15"/>
        <v>0</v>
      </c>
      <c r="AW31">
        <f t="shared" si="16"/>
        <v>1</v>
      </c>
      <c r="AX31">
        <f t="shared" si="17"/>
        <v>1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1</v>
      </c>
      <c r="BL31">
        <f t="shared" si="31"/>
        <v>0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7" t="s">
        <v>84</v>
      </c>
      <c r="C32">
        <v>1</v>
      </c>
      <c r="D32" s="55"/>
      <c r="E32">
        <v>1</v>
      </c>
      <c r="J32" s="55"/>
      <c r="N32">
        <v>0.5</v>
      </c>
      <c r="O32">
        <v>0.5</v>
      </c>
      <c r="S32" s="55"/>
      <c r="V32">
        <v>1</v>
      </c>
      <c r="W32" s="55"/>
      <c r="Y32">
        <v>0.5</v>
      </c>
      <c r="Z32" s="55">
        <v>0.5</v>
      </c>
      <c r="AE32" s="55">
        <v>1</v>
      </c>
      <c r="AG32">
        <v>1</v>
      </c>
      <c r="AH32" s="55"/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1</v>
      </c>
      <c r="BC32">
        <f t="shared" si="22"/>
        <v>1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1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7" t="s">
        <v>85</v>
      </c>
      <c r="D33" s="55">
        <v>1</v>
      </c>
      <c r="G33">
        <v>0.5</v>
      </c>
      <c r="I33">
        <v>1</v>
      </c>
      <c r="J33" s="55">
        <v>0.5</v>
      </c>
      <c r="O33">
        <v>1</v>
      </c>
      <c r="S33" s="55"/>
      <c r="V33">
        <v>0.5</v>
      </c>
      <c r="W33" s="55">
        <v>0.5</v>
      </c>
      <c r="X33">
        <v>1</v>
      </c>
      <c r="Z33" s="55"/>
      <c r="AB33">
        <v>0.5</v>
      </c>
      <c r="AC33">
        <v>0.5</v>
      </c>
      <c r="AE33" s="55"/>
      <c r="AG33">
        <v>1</v>
      </c>
      <c r="AH33" s="55"/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0</v>
      </c>
      <c r="AU33">
        <f t="shared" si="14"/>
        <v>1</v>
      </c>
      <c r="AV33">
        <f t="shared" si="15"/>
        <v>0</v>
      </c>
      <c r="AW33">
        <f t="shared" si="16"/>
        <v>1</v>
      </c>
      <c r="AX33">
        <f t="shared" si="17"/>
        <v>1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1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1</v>
      </c>
      <c r="BK33">
        <f t="shared" si="30"/>
        <v>1</v>
      </c>
      <c r="BL33">
        <f t="shared" si="31"/>
        <v>1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7" t="s">
        <v>86</v>
      </c>
      <c r="C34">
        <v>1</v>
      </c>
      <c r="D34" s="55"/>
      <c r="G34">
        <v>0.5</v>
      </c>
      <c r="I34">
        <v>1</v>
      </c>
      <c r="J34" s="55"/>
      <c r="O34">
        <v>1</v>
      </c>
      <c r="S34" s="55"/>
      <c r="W34" s="55"/>
      <c r="Z34" s="55"/>
      <c r="AC34">
        <v>1</v>
      </c>
      <c r="AE34" s="55"/>
      <c r="AG34">
        <v>1</v>
      </c>
      <c r="AH34" s="55"/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0</v>
      </c>
      <c r="AU34">
        <f t="shared" si="14"/>
        <v>1</v>
      </c>
      <c r="AV34">
        <f t="shared" si="15"/>
        <v>0</v>
      </c>
      <c r="AW34">
        <f t="shared" si="16"/>
        <v>1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0</v>
      </c>
      <c r="CB34">
        <f t="shared" si="8"/>
        <v>0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7" t="s">
        <v>87</v>
      </c>
      <c r="D35" s="55">
        <v>1</v>
      </c>
      <c r="F35">
        <v>1</v>
      </c>
      <c r="G35">
        <v>1</v>
      </c>
      <c r="H35">
        <v>1</v>
      </c>
      <c r="J35" s="55"/>
      <c r="O35">
        <v>1</v>
      </c>
      <c r="S35" s="55"/>
      <c r="W35" s="55"/>
      <c r="X35">
        <v>1</v>
      </c>
      <c r="Z35" s="55"/>
      <c r="AC35">
        <v>1</v>
      </c>
      <c r="AE35" s="55"/>
      <c r="AG35">
        <v>1</v>
      </c>
      <c r="AH35" s="55"/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1</v>
      </c>
      <c r="AV35">
        <f t="shared" si="15"/>
        <v>1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1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0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7" t="s">
        <v>88</v>
      </c>
      <c r="C36">
        <v>1</v>
      </c>
      <c r="D36" s="55"/>
      <c r="F36">
        <v>1</v>
      </c>
      <c r="G36">
        <v>1</v>
      </c>
      <c r="H36">
        <v>0.5</v>
      </c>
      <c r="I36">
        <v>0.5</v>
      </c>
      <c r="J36" s="55"/>
      <c r="N36">
        <v>0.5</v>
      </c>
      <c r="O36">
        <v>0.5</v>
      </c>
      <c r="S36" s="55"/>
      <c r="V36">
        <v>1</v>
      </c>
      <c r="W36" s="55"/>
      <c r="Y36">
        <v>1</v>
      </c>
      <c r="Z36" s="55"/>
      <c r="AB36">
        <v>0.5</v>
      </c>
      <c r="AC36">
        <v>0.5</v>
      </c>
      <c r="AE36" s="55"/>
      <c r="AF36">
        <v>0.5</v>
      </c>
      <c r="AG36">
        <v>0.5</v>
      </c>
      <c r="AH36" s="55"/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1</v>
      </c>
      <c r="AU36">
        <f t="shared" si="14"/>
        <v>1</v>
      </c>
      <c r="AV36">
        <f t="shared" si="15"/>
        <v>1</v>
      </c>
      <c r="AW36">
        <f t="shared" si="16"/>
        <v>1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1</v>
      </c>
      <c r="BC36">
        <f t="shared" si="22"/>
        <v>1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1</v>
      </c>
      <c r="BK36">
        <f t="shared" si="30"/>
        <v>0</v>
      </c>
      <c r="BL36">
        <f t="shared" si="31"/>
        <v>0</v>
      </c>
      <c r="BM36">
        <f t="shared" si="32"/>
        <v>1</v>
      </c>
      <c r="BN36">
        <f t="shared" si="33"/>
        <v>0</v>
      </c>
      <c r="BO36">
        <f t="shared" si="34"/>
        <v>0</v>
      </c>
      <c r="BP36">
        <f t="shared" si="35"/>
        <v>1</v>
      </c>
      <c r="BQ36">
        <f t="shared" si="36"/>
        <v>1</v>
      </c>
      <c r="BR36">
        <f t="shared" si="37"/>
        <v>0</v>
      </c>
      <c r="BS36">
        <f t="shared" si="38"/>
        <v>0</v>
      </c>
      <c r="BT36">
        <f t="shared" si="39"/>
        <v>1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7" t="s">
        <v>89</v>
      </c>
      <c r="C37">
        <v>1</v>
      </c>
      <c r="D37" s="55"/>
      <c r="E37">
        <v>1</v>
      </c>
      <c r="J37" s="55"/>
      <c r="O37">
        <v>1</v>
      </c>
      <c r="S37" s="55"/>
      <c r="V37">
        <v>1</v>
      </c>
      <c r="W37" s="55"/>
      <c r="Z37" s="55">
        <v>1</v>
      </c>
      <c r="AD37">
        <v>1</v>
      </c>
      <c r="AE37" s="55"/>
      <c r="AG37">
        <v>1</v>
      </c>
      <c r="AH37" s="55"/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1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1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1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7" t="s">
        <v>90</v>
      </c>
      <c r="C38">
        <v>1</v>
      </c>
      <c r="D38" s="55"/>
      <c r="F38">
        <v>1</v>
      </c>
      <c r="G38">
        <v>1</v>
      </c>
      <c r="I38">
        <v>1</v>
      </c>
      <c r="J38" s="55">
        <v>1</v>
      </c>
      <c r="O38">
        <v>1</v>
      </c>
      <c r="S38" s="55"/>
      <c r="W38" s="55"/>
      <c r="Y38">
        <v>0.5</v>
      </c>
      <c r="Z38" s="55">
        <v>0.5</v>
      </c>
      <c r="AC38">
        <v>1</v>
      </c>
      <c r="AE38" s="55"/>
      <c r="AG38">
        <v>0.5</v>
      </c>
      <c r="AH38" s="55">
        <v>0.5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0</v>
      </c>
      <c r="AT38">
        <f t="shared" si="13"/>
        <v>1</v>
      </c>
      <c r="AU38">
        <f t="shared" si="14"/>
        <v>1</v>
      </c>
      <c r="AV38">
        <f t="shared" si="15"/>
        <v>0</v>
      </c>
      <c r="AW38">
        <f t="shared" si="16"/>
        <v>1</v>
      </c>
      <c r="AX38">
        <f t="shared" si="17"/>
        <v>1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1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1</v>
      </c>
      <c r="BN38">
        <f t="shared" si="33"/>
        <v>1</v>
      </c>
      <c r="BO38">
        <f t="shared" si="34"/>
        <v>0</v>
      </c>
      <c r="BP38">
        <f t="shared" si="35"/>
        <v>0</v>
      </c>
      <c r="BQ38">
        <f t="shared" si="36"/>
        <v>1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1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0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7" t="s">
        <v>91</v>
      </c>
      <c r="C39">
        <v>1</v>
      </c>
      <c r="D39" s="55"/>
      <c r="E39">
        <v>1</v>
      </c>
      <c r="J39" s="55"/>
      <c r="L39">
        <v>1</v>
      </c>
      <c r="S39" s="55"/>
      <c r="V39">
        <v>0.5</v>
      </c>
      <c r="W39" s="55">
        <v>0.5</v>
      </c>
      <c r="Z39" s="55">
        <v>1</v>
      </c>
      <c r="AC39">
        <v>1</v>
      </c>
      <c r="AE39" s="55"/>
      <c r="AG39">
        <v>1</v>
      </c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1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1</v>
      </c>
      <c r="BK39">
        <f t="shared" si="30"/>
        <v>1</v>
      </c>
      <c r="BL39">
        <f t="shared" si="31"/>
        <v>0</v>
      </c>
      <c r="BM39">
        <f t="shared" si="32"/>
        <v>0</v>
      </c>
      <c r="BN39">
        <f t="shared" si="33"/>
        <v>1</v>
      </c>
      <c r="BO39">
        <f t="shared" si="34"/>
        <v>0</v>
      </c>
      <c r="BP39">
        <f t="shared" si="35"/>
        <v>0</v>
      </c>
      <c r="BQ39">
        <f t="shared" si="36"/>
        <v>1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s="7" t="s">
        <v>92</v>
      </c>
      <c r="C40">
        <v>1</v>
      </c>
      <c r="D40" s="55"/>
      <c r="E40">
        <v>1</v>
      </c>
      <c r="J40" s="55"/>
      <c r="O40">
        <v>1</v>
      </c>
      <c r="S40" s="55"/>
      <c r="V40">
        <v>1</v>
      </c>
      <c r="W40" s="55"/>
      <c r="Z40" s="55">
        <v>1</v>
      </c>
      <c r="AB40">
        <v>0.5</v>
      </c>
      <c r="AC40">
        <v>0.5</v>
      </c>
      <c r="AE40" s="55"/>
      <c r="AG40">
        <v>1</v>
      </c>
      <c r="AH40" s="55"/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1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1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1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1</v>
      </c>
      <c r="BO40">
        <f t="shared" si="34"/>
        <v>0</v>
      </c>
      <c r="BP40">
        <f t="shared" si="35"/>
        <v>1</v>
      </c>
      <c r="BQ40">
        <f t="shared" si="36"/>
        <v>1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34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34</v>
      </c>
      <c r="AR108" s="7">
        <f t="shared" si="91"/>
        <v>34</v>
      </c>
      <c r="AS108" s="7">
        <f t="shared" si="91"/>
        <v>7</v>
      </c>
      <c r="AT108" s="7">
        <f t="shared" si="91"/>
        <v>21</v>
      </c>
      <c r="AU108" s="7">
        <f t="shared" si="91"/>
        <v>21</v>
      </c>
      <c r="AV108" s="7">
        <f t="shared" si="91"/>
        <v>14</v>
      </c>
      <c r="AW108" s="7">
        <f t="shared" si="91"/>
        <v>20</v>
      </c>
      <c r="AX108" s="7">
        <f t="shared" si="91"/>
        <v>11</v>
      </c>
      <c r="AY108" s="7">
        <f t="shared" si="91"/>
        <v>0</v>
      </c>
      <c r="AZ108" s="7">
        <f t="shared" si="91"/>
        <v>2</v>
      </c>
      <c r="BA108" s="7">
        <f t="shared" si="91"/>
        <v>2</v>
      </c>
      <c r="BB108" s="7">
        <f t="shared" si="91"/>
        <v>12</v>
      </c>
      <c r="BC108" s="7">
        <f t="shared" si="91"/>
        <v>24</v>
      </c>
      <c r="BD108" s="7">
        <f t="shared" si="91"/>
        <v>9</v>
      </c>
      <c r="BE108" s="7">
        <f t="shared" si="91"/>
        <v>1</v>
      </c>
      <c r="BF108" s="7">
        <f t="shared" si="91"/>
        <v>0</v>
      </c>
      <c r="BG108" s="7">
        <f t="shared" si="91"/>
        <v>0</v>
      </c>
      <c r="BH108" s="7">
        <f t="shared" si="91"/>
        <v>0</v>
      </c>
      <c r="BI108" s="7">
        <f t="shared" si="91"/>
        <v>6</v>
      </c>
      <c r="BJ108" s="7">
        <f t="shared" si="91"/>
        <v>19</v>
      </c>
      <c r="BK108" s="7">
        <f t="shared" si="91"/>
        <v>7</v>
      </c>
      <c r="BL108" s="7">
        <f t="shared" si="91"/>
        <v>10</v>
      </c>
      <c r="BM108" s="7">
        <f t="shared" si="91"/>
        <v>19</v>
      </c>
      <c r="BN108" s="7">
        <f t="shared" si="91"/>
        <v>12</v>
      </c>
      <c r="BO108" s="7">
        <f t="shared" si="91"/>
        <v>3</v>
      </c>
      <c r="BP108" s="7">
        <f t="shared" si="91"/>
        <v>16</v>
      </c>
      <c r="BQ108" s="7">
        <f t="shared" si="91"/>
        <v>17</v>
      </c>
      <c r="BR108" s="7">
        <f t="shared" si="91"/>
        <v>3</v>
      </c>
      <c r="BS108" s="7">
        <f t="shared" si="91"/>
        <v>3</v>
      </c>
      <c r="BT108" s="7">
        <f t="shared" si="91"/>
        <v>2</v>
      </c>
      <c r="BU108" s="7">
        <f t="shared" si="91"/>
        <v>28</v>
      </c>
      <c r="BV108" s="7">
        <f t="shared" si="91"/>
        <v>15</v>
      </c>
      <c r="BW108" s="8" t="s">
        <v>39</v>
      </c>
      <c r="BX108" s="8">
        <f>SUM(BX7:BX107)</f>
        <v>34</v>
      </c>
      <c r="BY108" s="8">
        <f aca="true" t="shared" si="92" ref="BY108:CD108">SUM(BY7:BY107)</f>
        <v>34</v>
      </c>
      <c r="BZ108" s="8">
        <f t="shared" si="92"/>
        <v>33</v>
      </c>
      <c r="CA108" s="8">
        <f t="shared" si="92"/>
        <v>22</v>
      </c>
      <c r="CB108" s="8">
        <f t="shared" si="92"/>
        <v>31</v>
      </c>
      <c r="CC108" s="8">
        <f t="shared" si="92"/>
        <v>32</v>
      </c>
      <c r="CD108" s="8">
        <f t="shared" si="92"/>
        <v>34</v>
      </c>
    </row>
    <row r="109" spans="1:40" ht="12.75">
      <c r="A109" s="7"/>
      <c r="B109" s="57" t="s">
        <v>40</v>
      </c>
      <c r="C109" s="8"/>
      <c r="D109" s="59">
        <f>SUM(D7:D107)</f>
        <v>3.5</v>
      </c>
      <c r="E109" s="1">
        <f aca="true" t="shared" si="93" ref="E109:AH109">SUM(E7:E107)</f>
        <v>7</v>
      </c>
      <c r="F109" s="1">
        <f>SUM(F7:F107)</f>
        <v>21</v>
      </c>
      <c r="G109" s="1">
        <f t="shared" si="93"/>
        <v>19.5</v>
      </c>
      <c r="H109" s="1">
        <f t="shared" si="93"/>
        <v>11</v>
      </c>
      <c r="I109" s="1">
        <f t="shared" si="93"/>
        <v>17</v>
      </c>
      <c r="J109" s="59">
        <f t="shared" si="93"/>
        <v>9.5</v>
      </c>
      <c r="K109" s="1">
        <f t="shared" si="93"/>
        <v>0</v>
      </c>
      <c r="L109" s="1">
        <f t="shared" si="93"/>
        <v>1.5</v>
      </c>
      <c r="M109" s="1">
        <f t="shared" si="93"/>
        <v>1</v>
      </c>
      <c r="N109" s="1">
        <f t="shared" si="93"/>
        <v>8.1</v>
      </c>
      <c r="O109" s="1">
        <f t="shared" si="93"/>
        <v>17.400000000000002</v>
      </c>
      <c r="P109" s="1">
        <f t="shared" si="93"/>
        <v>4.3999999999999995</v>
      </c>
      <c r="Q109" s="1">
        <f t="shared" si="93"/>
        <v>0.3</v>
      </c>
      <c r="R109" s="1">
        <f t="shared" si="93"/>
        <v>0</v>
      </c>
      <c r="S109" s="59">
        <f t="shared" si="93"/>
        <v>0</v>
      </c>
      <c r="T109" s="1">
        <f t="shared" si="93"/>
        <v>0</v>
      </c>
      <c r="U109" s="1">
        <f t="shared" si="93"/>
        <v>3.8</v>
      </c>
      <c r="V109" s="1">
        <f t="shared" si="93"/>
        <v>14.3</v>
      </c>
      <c r="W109" s="59">
        <f t="shared" si="93"/>
        <v>3.8</v>
      </c>
      <c r="X109" s="1">
        <f t="shared" si="93"/>
        <v>7.3</v>
      </c>
      <c r="Y109" s="1">
        <f t="shared" si="93"/>
        <v>14.3</v>
      </c>
      <c r="Z109" s="59">
        <f t="shared" si="93"/>
        <v>9.3</v>
      </c>
      <c r="AA109" s="1">
        <f t="shared" si="93"/>
        <v>2</v>
      </c>
      <c r="AB109" s="1">
        <f t="shared" si="93"/>
        <v>12</v>
      </c>
      <c r="AC109" s="1">
        <f t="shared" si="93"/>
        <v>13.3</v>
      </c>
      <c r="AD109" s="1">
        <f t="shared" si="93"/>
        <v>2.3</v>
      </c>
      <c r="AE109" s="59">
        <f t="shared" si="93"/>
        <v>2.3</v>
      </c>
      <c r="AF109" s="1">
        <f t="shared" si="93"/>
        <v>1</v>
      </c>
      <c r="AG109" s="1">
        <f t="shared" si="93"/>
        <v>22.5</v>
      </c>
      <c r="AH109" s="59">
        <f t="shared" si="93"/>
        <v>10.5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34</v>
      </c>
      <c r="E110" s="1">
        <f>BY108</f>
        <v>34</v>
      </c>
      <c r="F110" s="1">
        <f>BY108</f>
        <v>34</v>
      </c>
      <c r="G110" s="1">
        <f>BY108</f>
        <v>34</v>
      </c>
      <c r="H110" s="1">
        <f>BY108</f>
        <v>34</v>
      </c>
      <c r="I110" s="1">
        <f>BY108</f>
        <v>34</v>
      </c>
      <c r="J110" s="59">
        <f>BY108</f>
        <v>34</v>
      </c>
      <c r="K110" s="2">
        <f>BZ108</f>
        <v>33</v>
      </c>
      <c r="L110" s="2">
        <f>BZ108</f>
        <v>33</v>
      </c>
      <c r="M110" s="2">
        <f>BZ108</f>
        <v>33</v>
      </c>
      <c r="N110" s="2">
        <f>BZ108</f>
        <v>33</v>
      </c>
      <c r="O110" s="2">
        <f>BZ108</f>
        <v>33</v>
      </c>
      <c r="P110" s="2">
        <f>BZ108</f>
        <v>33</v>
      </c>
      <c r="Q110" s="2">
        <f>BZ108</f>
        <v>33</v>
      </c>
      <c r="R110" s="2">
        <f>BZ108</f>
        <v>33</v>
      </c>
      <c r="S110" s="60">
        <f>BZ108</f>
        <v>33</v>
      </c>
      <c r="T110" s="3">
        <f>CA108</f>
        <v>22</v>
      </c>
      <c r="U110" s="3">
        <f>CA108</f>
        <v>22</v>
      </c>
      <c r="V110" s="3">
        <f>CA108</f>
        <v>22</v>
      </c>
      <c r="W110" s="61">
        <f>CA108</f>
        <v>22</v>
      </c>
      <c r="X110" s="8">
        <f>CB108</f>
        <v>31</v>
      </c>
      <c r="Y110" s="8">
        <f>CB108</f>
        <v>31</v>
      </c>
      <c r="Z110" s="57">
        <f>CB108</f>
        <v>31</v>
      </c>
      <c r="AA110" s="5">
        <f>CC108</f>
        <v>32</v>
      </c>
      <c r="AB110" s="5">
        <f>CC108</f>
        <v>32</v>
      </c>
      <c r="AC110" s="5">
        <f>CC108</f>
        <v>32</v>
      </c>
      <c r="AD110" s="5">
        <f>CC108</f>
        <v>32</v>
      </c>
      <c r="AE110" s="63">
        <f>CC108</f>
        <v>32</v>
      </c>
      <c r="AF110" s="6">
        <f>CD108</f>
        <v>34</v>
      </c>
      <c r="AG110" s="6">
        <f>CD108</f>
        <v>34</v>
      </c>
      <c r="AH110" s="64">
        <f>CD108</f>
        <v>34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220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18</v>
      </c>
    </row>
    <row r="112" spans="1:43" ht="12.75">
      <c r="A112" s="7"/>
      <c r="B112" s="7" t="s">
        <v>42</v>
      </c>
      <c r="C112" s="7"/>
      <c r="D112" s="47">
        <f>(D109/AR108)*100</f>
        <v>10.294117647058822</v>
      </c>
      <c r="E112" s="47">
        <f>(E109/BY108)*100</f>
        <v>20.588235294117645</v>
      </c>
      <c r="F112" s="47">
        <f>(F109/BY108)*100</f>
        <v>61.76470588235294</v>
      </c>
      <c r="G112" s="47">
        <f>(G109/BY108)*100</f>
        <v>57.35294117647059</v>
      </c>
      <c r="H112" s="47">
        <f>(H109/BY108)*100</f>
        <v>32.35294117647059</v>
      </c>
      <c r="I112" s="47">
        <f>(I109/BY108)*100</f>
        <v>50</v>
      </c>
      <c r="J112" s="47">
        <f>(J109/BY108)*100</f>
        <v>27.941176470588236</v>
      </c>
      <c r="K112" s="47">
        <f>(K109/BZ108)*100</f>
        <v>0</v>
      </c>
      <c r="L112" s="47">
        <f>(L109/BZ108)*100</f>
        <v>4.545454545454546</v>
      </c>
      <c r="M112" s="47">
        <f>(M109/BZ108)*100</f>
        <v>3.0303030303030303</v>
      </c>
      <c r="N112" s="47">
        <f>(N109/BZ108)*100</f>
        <v>24.545454545454547</v>
      </c>
      <c r="O112" s="47">
        <f>(O109/BZ108)*100</f>
        <v>52.727272727272734</v>
      </c>
      <c r="P112" s="47">
        <f>(P109/BZ108)*100</f>
        <v>13.33333333333333</v>
      </c>
      <c r="Q112" s="47">
        <f>(Q109/BZ108)*100</f>
        <v>0.9090909090909091</v>
      </c>
      <c r="R112" s="47">
        <f>(R109/BZ108)*100</f>
        <v>0</v>
      </c>
      <c r="S112" s="47">
        <f>(S109/BZ108)*100</f>
        <v>0</v>
      </c>
      <c r="T112" s="47">
        <f>(T109/CA108)*100</f>
        <v>0</v>
      </c>
      <c r="U112" s="47">
        <f>(U109/CA108)*100</f>
        <v>17.272727272727273</v>
      </c>
      <c r="V112" s="47">
        <f>(V109/CA108)*100</f>
        <v>65</v>
      </c>
      <c r="W112" s="47">
        <f>(W109/CA108)*100</f>
        <v>17.272727272727273</v>
      </c>
      <c r="X112" s="47">
        <f>(X109/CB108)*100</f>
        <v>23.548387096774192</v>
      </c>
      <c r="Y112" s="47">
        <f>(Y109/CB108)*100</f>
        <v>46.12903225806452</v>
      </c>
      <c r="Z112" s="47">
        <f>(Z109/CB108)*100</f>
        <v>30.000000000000004</v>
      </c>
      <c r="AA112" s="47">
        <f>(AA109/CC108)*100</f>
        <v>6.25</v>
      </c>
      <c r="AB112" s="47">
        <f>(AB109/CC108)*100</f>
        <v>37.5</v>
      </c>
      <c r="AC112" s="47">
        <f>(AC109/CC108)*100</f>
        <v>41.5625</v>
      </c>
      <c r="AD112" s="47">
        <f>(AD109/CC108)*100</f>
        <v>7.187499999999999</v>
      </c>
      <c r="AE112" s="47">
        <f>(AE109/CC108)*100</f>
        <v>7.187499999999999</v>
      </c>
      <c r="AF112" s="47">
        <f>(AF109/CD108)*100</f>
        <v>2.941176470588235</v>
      </c>
      <c r="AG112" s="47">
        <f>(AG109/CD108)*100</f>
        <v>66.17647058823529</v>
      </c>
      <c r="AH112" s="47">
        <f>(AH109/CD108)*100</f>
        <v>30.88235294117647</v>
      </c>
      <c r="AP112" t="s">
        <v>55</v>
      </c>
      <c r="AQ112">
        <f>AQ108*7</f>
        <v>238</v>
      </c>
    </row>
    <row r="114" spans="42:43" ht="12.75">
      <c r="AP114" t="s">
        <v>57</v>
      </c>
      <c r="AQ114">
        <f>(AQ110-AQ111)/AQ112</f>
        <v>0.8487394957983193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2010-06-28T14:27:33Z</dcterms:modified>
  <cp:category/>
  <cp:version/>
  <cp:contentType/>
  <cp:contentStatus/>
</cp:coreProperties>
</file>